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10" windowHeight="12180" tabRatio="202" activeTab="0"/>
  </bookViews>
  <sheets>
    <sheet name="1" sheetId="1" r:id="rId1"/>
  </sheets>
  <definedNames>
    <definedName name="_xlnm.Print_Area" localSheetId="0">'1'!$A$1:$AA$320</definedName>
  </definedNames>
  <calcPr fullCalcOnLoad="1"/>
</workbook>
</file>

<file path=xl/sharedStrings.xml><?xml version="1.0" encoding="utf-8"?>
<sst xmlns="http://schemas.openxmlformats.org/spreadsheetml/2006/main" count="1007" uniqueCount="391">
  <si>
    <t>TELPA Nr</t>
  </si>
  <si>
    <t>WC</t>
  </si>
  <si>
    <t>001</t>
  </si>
  <si>
    <t>darbnīca</t>
  </si>
  <si>
    <t>002</t>
  </si>
  <si>
    <t>bibliotēka</t>
  </si>
  <si>
    <t>003</t>
  </si>
  <si>
    <t xml:space="preserve">kāpņu telpa </t>
  </si>
  <si>
    <t>004</t>
  </si>
  <si>
    <t>gaitenis/priekštelpa</t>
  </si>
  <si>
    <t>005</t>
  </si>
  <si>
    <t>gaitenis</t>
  </si>
  <si>
    <t>006</t>
  </si>
  <si>
    <t>007</t>
  </si>
  <si>
    <t>WC pers.ar īp.vaj.</t>
  </si>
  <si>
    <t>008</t>
  </si>
  <si>
    <t>dušas telpa</t>
  </si>
  <si>
    <t>009</t>
  </si>
  <si>
    <t>010</t>
  </si>
  <si>
    <t>011</t>
  </si>
  <si>
    <t>palīgtelpa</t>
  </si>
  <si>
    <t>012</t>
  </si>
  <si>
    <t>013</t>
  </si>
  <si>
    <t>noliktava</t>
  </si>
  <si>
    <t>014</t>
  </si>
  <si>
    <t>015</t>
  </si>
  <si>
    <t>016</t>
  </si>
  <si>
    <t>017</t>
  </si>
  <si>
    <t>018</t>
  </si>
  <si>
    <t>019</t>
  </si>
  <si>
    <t>siltummezgls</t>
  </si>
  <si>
    <t>020</t>
  </si>
  <si>
    <t>021</t>
  </si>
  <si>
    <t>el. sadale</t>
  </si>
  <si>
    <t>022</t>
  </si>
  <si>
    <t>tehniskā telpa</t>
  </si>
  <si>
    <t>023</t>
  </si>
  <si>
    <t>024</t>
  </si>
  <si>
    <t>025</t>
  </si>
  <si>
    <t>026</t>
  </si>
  <si>
    <t>027</t>
  </si>
  <si>
    <t>028</t>
  </si>
  <si>
    <t>personāla ģērbtuves</t>
  </si>
  <si>
    <t>029</t>
  </si>
  <si>
    <t>030</t>
  </si>
  <si>
    <t>031</t>
  </si>
  <si>
    <t>032</t>
  </si>
  <si>
    <t>033</t>
  </si>
  <si>
    <t>lifta telpa</t>
  </si>
  <si>
    <t>034</t>
  </si>
  <si>
    <t>priekstelpa/gaitenis</t>
  </si>
  <si>
    <t>035</t>
  </si>
  <si>
    <t>036</t>
  </si>
  <si>
    <t xml:space="preserve"> </t>
  </si>
  <si>
    <t>NOSAUKUMS</t>
  </si>
  <si>
    <t>LIETOTĀJS</t>
  </si>
  <si>
    <t>fotostudija</t>
  </si>
  <si>
    <t xml:space="preserve">telpu uzkopšanas inventārs </t>
  </si>
  <si>
    <t>ventkamera</t>
  </si>
  <si>
    <t>biblioteka</t>
  </si>
  <si>
    <t>duša?</t>
  </si>
  <si>
    <t>ūdens ievads un sūkņi</t>
  </si>
  <si>
    <t>PAGRABA STĀVS</t>
  </si>
  <si>
    <t>KOPĀ</t>
  </si>
  <si>
    <t>1. STĀVS</t>
  </si>
  <si>
    <t>101</t>
  </si>
  <si>
    <t>kabinets</t>
  </si>
  <si>
    <t>studentu pašpārvalde</t>
  </si>
  <si>
    <t>102</t>
  </si>
  <si>
    <t>direktora vietn saimn darbā</t>
  </si>
  <si>
    <t>103</t>
  </si>
  <si>
    <t>ēkas administratora kabinets</t>
  </si>
  <si>
    <t>104</t>
  </si>
  <si>
    <t>Trikotāžas un tekstila lab.</t>
  </si>
  <si>
    <t>105</t>
  </si>
  <si>
    <t>koka tehnoloģ un montāžas darbn.</t>
  </si>
  <si>
    <t>106</t>
  </si>
  <si>
    <t>107</t>
  </si>
  <si>
    <t>pasniedzēju kab.</t>
  </si>
  <si>
    <t>108</t>
  </si>
  <si>
    <t>109</t>
  </si>
  <si>
    <t>koka dizaina un maketēšanas darbn.</t>
  </si>
  <si>
    <t>110</t>
  </si>
  <si>
    <t>111</t>
  </si>
  <si>
    <t>metāltehnoloģiju un montāžas darbn.</t>
  </si>
  <si>
    <t>112</t>
  </si>
  <si>
    <t>mācību telpa</t>
  </si>
  <si>
    <t>konstruēšanas un rotaļlietu kabinets</t>
  </si>
  <si>
    <t>113</t>
  </si>
  <si>
    <t>114</t>
  </si>
  <si>
    <t>115</t>
  </si>
  <si>
    <t>auditorija</t>
  </si>
  <si>
    <t>116</t>
  </si>
  <si>
    <t>117</t>
  </si>
  <si>
    <t>interjera darbnīca</t>
  </si>
  <si>
    <t>118</t>
  </si>
  <si>
    <t>vējtveris</t>
  </si>
  <si>
    <t>120</t>
  </si>
  <si>
    <t>halle</t>
  </si>
  <si>
    <t>121</t>
  </si>
  <si>
    <t>WC priekštelpa</t>
  </si>
  <si>
    <t>122</t>
  </si>
  <si>
    <t>123</t>
  </si>
  <si>
    <t>124</t>
  </si>
  <si>
    <t>125</t>
  </si>
  <si>
    <t>126</t>
  </si>
  <si>
    <t>127</t>
  </si>
  <si>
    <t>virtuve</t>
  </si>
  <si>
    <t>128</t>
  </si>
  <si>
    <t>129</t>
  </si>
  <si>
    <t>130</t>
  </si>
  <si>
    <t>131</t>
  </si>
  <si>
    <t>kajejnīcas virtuve</t>
  </si>
  <si>
    <t>131a</t>
  </si>
  <si>
    <t>131b</t>
  </si>
  <si>
    <t>131c</t>
  </si>
  <si>
    <t>131d</t>
  </si>
  <si>
    <t>132</t>
  </si>
  <si>
    <t>kafejnīca</t>
  </si>
  <si>
    <t>133</t>
  </si>
  <si>
    <t>134</t>
  </si>
  <si>
    <t>135</t>
  </si>
  <si>
    <t>136</t>
  </si>
  <si>
    <t>137</t>
  </si>
  <si>
    <t>kāpņu laukums</t>
  </si>
  <si>
    <t>138</t>
  </si>
  <si>
    <t>139</t>
  </si>
  <si>
    <t>halle / kāpņu laukums</t>
  </si>
  <si>
    <t>140</t>
  </si>
  <si>
    <t>2. STĀVS</t>
  </si>
  <si>
    <t>201</t>
  </si>
  <si>
    <t>šūšanas darbnīca</t>
  </si>
  <si>
    <t>202</t>
  </si>
  <si>
    <t>modes dizaina meistardarbnīca</t>
  </si>
  <si>
    <t>202a</t>
  </si>
  <si>
    <t>202b</t>
  </si>
  <si>
    <t>priekštelpa</t>
  </si>
  <si>
    <t>203</t>
  </si>
  <si>
    <t>batikošanas darbnīca</t>
  </si>
  <si>
    <t>204</t>
  </si>
  <si>
    <t>205</t>
  </si>
  <si>
    <t>antropometrijas kabinets</t>
  </si>
  <si>
    <t>206</t>
  </si>
  <si>
    <t>semināru telpa</t>
  </si>
  <si>
    <t>207</t>
  </si>
  <si>
    <t>208</t>
  </si>
  <si>
    <t>209</t>
  </si>
  <si>
    <t>aušanas darbnīca</t>
  </si>
  <si>
    <t>210</t>
  </si>
  <si>
    <t>trikotāžas darbnīca</t>
  </si>
  <si>
    <t>211</t>
  </si>
  <si>
    <t>ādas apstrādes darbnīca</t>
  </si>
  <si>
    <t>212</t>
  </si>
  <si>
    <t>laboratorija</t>
  </si>
  <si>
    <t>materiālzinību laboratorija</t>
  </si>
  <si>
    <t>213</t>
  </si>
  <si>
    <t>214</t>
  </si>
  <si>
    <t>sortimenta kabinets</t>
  </si>
  <si>
    <t>215</t>
  </si>
  <si>
    <t>216</t>
  </si>
  <si>
    <t>vad. kab.</t>
  </si>
  <si>
    <t>217</t>
  </si>
  <si>
    <t>218</t>
  </si>
  <si>
    <t>219</t>
  </si>
  <si>
    <t>220</t>
  </si>
  <si>
    <t>221</t>
  </si>
  <si>
    <t>222</t>
  </si>
  <si>
    <t>223</t>
  </si>
  <si>
    <t>lietvedība</t>
  </si>
  <si>
    <t>224</t>
  </si>
  <si>
    <t>datorklase</t>
  </si>
  <si>
    <t>(CAD_CAM laboratorija)</t>
  </si>
  <si>
    <t>225</t>
  </si>
  <si>
    <t>modelēšanas proj. lab.</t>
  </si>
  <si>
    <t>226</t>
  </si>
  <si>
    <t>227</t>
  </si>
  <si>
    <t>servera telpa</t>
  </si>
  <si>
    <t>228</t>
  </si>
  <si>
    <t>229</t>
  </si>
  <si>
    <t>gaitenis / halle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</si>
  <si>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</si>
  <si>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</si>
  <si>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</si>
  <si>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</si>
  <si>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</si>
  <si>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</si>
  <si>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</si>
  <si>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</si>
  <si>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</si>
  <si>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</si>
  <si>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239a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</si>
  <si>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</si>
  <si>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</si>
  <si>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</si>
  <si>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</si>
  <si>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</si>
  <si>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</si>
  <si>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</si>
  <si>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</si>
  <si>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</si>
  <si>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</si>
  <si>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3. STĀVS</t>
  </si>
  <si>
    <t>301</t>
  </si>
  <si>
    <t>projektēšanas darbnīca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</si>
  <si>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</si>
  <si>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</si>
  <si>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</si>
  <si>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</si>
  <si>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</si>
  <si>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</si>
  <si>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</si>
  <si>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</si>
  <si>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</si>
  <si>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</si>
  <si>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</si>
  <si>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</si>
  <si>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</si>
  <si>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</si>
  <si>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</si>
  <si>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</si>
  <si>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</si>
  <si>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318a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</si>
  <si>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</si>
  <si>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</si>
  <si>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</si>
  <si>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</si>
  <si>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</si>
  <si>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</si>
  <si>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</si>
  <si>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</si>
  <si>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</si>
  <si>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4. STĀVS</t>
  </si>
  <si>
    <t>250</t>
  </si>
  <si>
    <t>galerija</t>
  </si>
  <si>
    <t>401</t>
  </si>
  <si>
    <t>katedras darba telpa</t>
  </si>
  <si>
    <t>402</t>
  </si>
  <si>
    <t>katedras vadītāja kabinets</t>
  </si>
  <si>
    <t>403</t>
  </si>
  <si>
    <t>mācībspēki</t>
  </si>
  <si>
    <t>404</t>
  </si>
  <si>
    <t>405</t>
  </si>
  <si>
    <t>406</t>
  </si>
  <si>
    <t>407</t>
  </si>
  <si>
    <t>dekanāta pieņemšanas telpa</t>
  </si>
  <si>
    <t>408</t>
  </si>
  <si>
    <t>dekāna kab.</t>
  </si>
  <si>
    <t>409</t>
  </si>
  <si>
    <t>zinātņu prodekāna kab.</t>
  </si>
  <si>
    <t>410</t>
  </si>
  <si>
    <t>mācību prodekāna kab.</t>
  </si>
  <si>
    <t>411</t>
  </si>
  <si>
    <t>saimn. direktora kab</t>
  </si>
  <si>
    <t>412</t>
  </si>
  <si>
    <t>413</t>
  </si>
  <si>
    <t>414</t>
  </si>
  <si>
    <t>415</t>
  </si>
  <si>
    <t>416</t>
  </si>
  <si>
    <t>417</t>
  </si>
  <si>
    <t>418</t>
  </si>
  <si>
    <t>darba telpa</t>
  </si>
  <si>
    <t>maģistru darba telpa</t>
  </si>
  <si>
    <t>419</t>
  </si>
  <si>
    <t>doktorantu darba telpa</t>
  </si>
  <si>
    <t>420</t>
  </si>
  <si>
    <t>421</t>
  </si>
  <si>
    <t>422</t>
  </si>
  <si>
    <t>mērījumu laboratorija</t>
  </si>
  <si>
    <t>ESM</t>
  </si>
  <si>
    <t>423</t>
  </si>
  <si>
    <t>424</t>
  </si>
  <si>
    <t>425</t>
  </si>
  <si>
    <t>tekstilmateriālu mācību pētn lab</t>
  </si>
  <si>
    <t>426</t>
  </si>
  <si>
    <t>koka mācību pētnieciskā lab</t>
  </si>
  <si>
    <t>427</t>
  </si>
  <si>
    <t>projektu kab.</t>
  </si>
  <si>
    <t>428</t>
  </si>
  <si>
    <t>429</t>
  </si>
  <si>
    <t>konsultāciju telpa</t>
  </si>
  <si>
    <t>430</t>
  </si>
  <si>
    <t>431</t>
  </si>
  <si>
    <t>432</t>
  </si>
  <si>
    <t>pasniedzēju kab.(zin)</t>
  </si>
  <si>
    <t>apspriežu telpa</t>
  </si>
  <si>
    <t>434</t>
  </si>
  <si>
    <t>grafika, skulptūra</t>
  </si>
  <si>
    <t>435</t>
  </si>
  <si>
    <t>zīmētava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</si>
  <si>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</si>
  <si>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</si>
  <si>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</si>
  <si>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</si>
  <si>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</si>
  <si>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</si>
  <si>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</si>
  <si>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</si>
  <si>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</si>
  <si>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</si>
  <si>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</si>
  <si>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</si>
  <si>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</si>
  <si>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</si>
  <si>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</si>
  <si>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</si>
  <si>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5. STĀVS</t>
  </si>
  <si>
    <t>501</t>
  </si>
  <si>
    <t>502</t>
  </si>
  <si>
    <t>503</t>
  </si>
  <si>
    <t>504</t>
  </si>
  <si>
    <t xml:space="preserve">Gīdas </t>
  </si>
  <si>
    <t>tips 1</t>
  </si>
  <si>
    <t>tips 2</t>
  </si>
  <si>
    <t>tips 3</t>
  </si>
  <si>
    <t>tips 4</t>
  </si>
  <si>
    <t>tips 5</t>
  </si>
  <si>
    <t>tips 6</t>
  </si>
  <si>
    <t>tips 7</t>
  </si>
  <si>
    <t>tips 8</t>
  </si>
  <si>
    <t>terase</t>
  </si>
  <si>
    <t>tips 9</t>
  </si>
  <si>
    <t>tips 10</t>
  </si>
  <si>
    <t>Piezīmes:</t>
  </si>
  <si>
    <t>visi rezultāti uzrādīti bez iespējamās materiālu rezerves,</t>
  </si>
  <si>
    <t>visa veida apdares materiāli un toņi saskaņojami ar arhitektu.</t>
  </si>
  <si>
    <t>gumijas paklāji un nomaināmie paklāji pie ieejas zonām nav iekļauti telpu apdares tabulā</t>
  </si>
  <si>
    <r>
      <t>Betons</t>
    </r>
    <r>
      <rPr>
        <sz val="8"/>
        <rFont val="Arial"/>
        <family val="0"/>
      </rPr>
      <t xml:space="preserve">  - slīpēts cietināts betons ar pretputekļu pārklājumu ( darbnīcās paredzami gumijas paklāji pie darbagaldiem)</t>
    </r>
  </si>
  <si>
    <r>
      <t>Paklājs</t>
    </r>
    <r>
      <rPr>
        <sz val="8"/>
        <rFont val="Arial"/>
        <family val="0"/>
      </rPr>
      <t xml:space="preserve"> -  raž. </t>
    </r>
    <r>
      <rPr>
        <i/>
        <sz val="8"/>
        <rFont val="Arial"/>
        <family val="0"/>
      </rPr>
      <t>Object Carpet* ar Blackthermofelt Acoustics®</t>
    </r>
    <r>
      <rPr>
        <sz val="8"/>
        <rFont val="Arial"/>
        <family val="0"/>
      </rPr>
      <t xml:space="preserve"> * oderi</t>
    </r>
    <r>
      <rPr>
        <i/>
        <sz val="8"/>
        <rFont val="Arial"/>
        <family val="0"/>
      </rPr>
      <t>,</t>
    </r>
    <r>
      <rPr>
        <sz val="8"/>
        <rFont val="Arial"/>
        <family val="0"/>
      </rPr>
      <t>paklāja</t>
    </r>
    <r>
      <rPr>
        <i/>
        <sz val="8"/>
        <rFont val="Arial"/>
        <family val="0"/>
      </rPr>
      <t xml:space="preserve"> </t>
    </r>
    <r>
      <rPr>
        <sz val="8"/>
        <rFont val="Arial"/>
        <family val="0"/>
      </rPr>
      <t>kolekcija un krāsa jāprecizē;</t>
    </r>
  </si>
  <si>
    <r>
      <t>Flīzes I</t>
    </r>
    <r>
      <rPr>
        <sz val="8"/>
        <rFont val="Arial"/>
        <family val="0"/>
      </rPr>
      <t xml:space="preserve"> -  raž. </t>
    </r>
    <r>
      <rPr>
        <i/>
        <sz val="8"/>
        <rFont val="Arial"/>
        <family val="0"/>
      </rPr>
      <t>Pavigres Ceramicas*</t>
    </r>
    <r>
      <rPr>
        <sz val="8"/>
        <rFont val="Arial"/>
        <family val="0"/>
      </rPr>
      <t xml:space="preserve"> , flīzes </t>
    </r>
    <r>
      <rPr>
        <i/>
        <sz val="8"/>
        <rFont val="Arial"/>
        <family val="0"/>
      </rPr>
      <t>Pavigres</t>
    </r>
    <r>
      <rPr>
        <sz val="8"/>
        <rFont val="Arial"/>
        <family val="0"/>
      </rPr>
      <t>. Flīžu raksts, izmēri un krāsas - pēc atsevišķi izstrādātiem grīdu zīmējumiem. Aptuvenie izmēri - 40x40; 60x60 cm</t>
    </r>
  </si>
  <si>
    <r>
      <t>Flīzes II</t>
    </r>
    <r>
      <rPr>
        <sz val="8"/>
        <rFont val="Arial"/>
        <family val="0"/>
      </rPr>
      <t xml:space="preserve"> -  raž. </t>
    </r>
    <r>
      <rPr>
        <i/>
        <sz val="8"/>
        <rFont val="Arial"/>
        <family val="0"/>
      </rPr>
      <t xml:space="preserve">Pavigres Ceramicas*, flīzes Pavigres </t>
    </r>
    <r>
      <rPr>
        <sz val="8"/>
        <rFont val="Arial"/>
        <family val="0"/>
      </rPr>
      <t xml:space="preserve"> Flīžu raksts, izmēri un krāsas - pēc atsevišķi izstrādātiem grīdu zīmējumiem. Aptuvenie izmēri - 20x20; 30x30 cm</t>
    </r>
  </si>
  <si>
    <r>
      <t xml:space="preserve">Epoksīds - </t>
    </r>
    <r>
      <rPr>
        <sz val="8"/>
        <rFont val="Arial"/>
        <family val="0"/>
      </rPr>
      <t>tonēts epoksīda grīdas klājums</t>
    </r>
    <r>
      <rPr>
        <b/>
        <sz val="8"/>
        <rFont val="Arial"/>
        <family val="0"/>
      </rPr>
      <t xml:space="preserve"> </t>
    </r>
  </si>
  <si>
    <r>
      <t xml:space="preserve">Parkets - </t>
    </r>
    <r>
      <rPr>
        <sz val="8"/>
        <rFont val="Arial"/>
        <family val="0"/>
      </rPr>
      <t xml:space="preserve">masīvkoka parkets, konkrētu materiālu un apdari skaņot ar arhitektu </t>
    </r>
  </si>
  <si>
    <r>
      <t>Betona bruģakmens</t>
    </r>
    <r>
      <rPr>
        <sz val="8"/>
        <rFont val="Arial"/>
        <family val="0"/>
      </rPr>
      <t xml:space="preserve"> - konkrētu materiālu skaņot ar arhitektu</t>
    </r>
  </si>
  <si>
    <r>
      <t xml:space="preserve">Kājslauķi I - ārējie iebūvējamie </t>
    </r>
    <r>
      <rPr>
        <sz val="8"/>
        <rFont val="Arial"/>
        <family val="0"/>
      </rPr>
      <t>(m2 tabulā norādīti pie attiecīgās ieejas telpas)</t>
    </r>
    <r>
      <rPr>
        <b/>
        <sz val="8"/>
        <rFont val="Arial"/>
        <family val="0"/>
      </rPr>
      <t xml:space="preserve">  - </t>
    </r>
    <r>
      <rPr>
        <sz val="8"/>
        <rFont val="Arial"/>
        <family val="0"/>
      </rPr>
      <t xml:space="preserve">raž. </t>
    </r>
    <r>
      <rPr>
        <i/>
        <sz val="8"/>
        <rFont val="Arial"/>
        <family val="0"/>
      </rPr>
      <t>FORBO FLOORING*</t>
    </r>
    <r>
      <rPr>
        <sz val="8"/>
        <rFont val="Arial"/>
        <family val="0"/>
      </rPr>
      <t xml:space="preserve"> ;</t>
    </r>
    <r>
      <rPr>
        <i/>
        <sz val="8"/>
        <rFont val="Arial"/>
        <family val="0"/>
      </rPr>
      <t xml:space="preserve"> Nuway Plain Open double 17 mm*</t>
    </r>
  </si>
  <si>
    <r>
      <t xml:space="preserve">Kājslauķi  II - iekšējie iebūvējamie - </t>
    </r>
    <r>
      <rPr>
        <sz val="8"/>
        <rFont val="Arial"/>
        <family val="0"/>
      </rPr>
      <t xml:space="preserve">raž. </t>
    </r>
    <r>
      <rPr>
        <i/>
        <sz val="8"/>
        <rFont val="Arial"/>
        <family val="0"/>
      </rPr>
      <t>FORBO FLOORING*</t>
    </r>
    <r>
      <rPr>
        <sz val="8"/>
        <rFont val="Arial"/>
        <family val="0"/>
      </rPr>
      <t xml:space="preserve">; </t>
    </r>
    <r>
      <rPr>
        <i/>
        <sz val="8"/>
        <rFont val="Arial"/>
        <family val="0"/>
      </rPr>
      <t>Nuway Classic closed,double 17 mm*</t>
    </r>
  </si>
  <si>
    <t>ĒKAI KOPĀ</t>
  </si>
  <si>
    <t>505</t>
  </si>
  <si>
    <t>Grīdas (m2)</t>
  </si>
  <si>
    <t>slīpēts cietināts betons ar pretputekļu pārklājumu</t>
  </si>
  <si>
    <t>Flīzes I</t>
  </si>
  <si>
    <t xml:space="preserve">paklājs </t>
  </si>
  <si>
    <t>Flīzes II</t>
  </si>
  <si>
    <t>linolejs</t>
  </si>
  <si>
    <t>tonēts epksīda klājums</t>
  </si>
  <si>
    <t>parkets</t>
  </si>
  <si>
    <t>bruģakmens vs salizturīgas flīzes ?</t>
  </si>
  <si>
    <t>izmaiņas</t>
  </si>
  <si>
    <t>1.2</t>
  </si>
  <si>
    <t>konduktīvs dabīgais linolejs</t>
  </si>
  <si>
    <t>5.2</t>
  </si>
  <si>
    <t>PROJEKTĀ</t>
  </si>
  <si>
    <t>GRĪDAS APDARES MATERIĀLU TIPU APRAKSTS</t>
  </si>
  <si>
    <t>* - uzrādīto ražotāju, produktu vai izstrādājumu pieļaujams aizvietot ar ekvivalentu, to saskaņojot ar arhitektu.</t>
  </si>
  <si>
    <t>tips 5.2</t>
  </si>
  <si>
    <r>
      <t xml:space="preserve">Linolejs - </t>
    </r>
    <r>
      <rPr>
        <sz val="8"/>
        <rFont val="Arial"/>
        <family val="0"/>
      </rPr>
      <t>raž.</t>
    </r>
    <r>
      <rPr>
        <i/>
        <sz val="8"/>
        <rFont val="Arial"/>
        <family val="0"/>
      </rPr>
      <t xml:space="preserve"> FORBO FLOORING, MARMOLEUM OHMEX*</t>
    </r>
    <r>
      <rPr>
        <sz val="8"/>
        <rFont val="Arial"/>
        <family val="0"/>
      </rPr>
      <t>, dabīgais konduktīvais linolejs</t>
    </r>
  </si>
  <si>
    <t>4.) 4. stāva terasē (Nr 452) - labots tabulā bruģakmens apjoms. Būvdarbu apjomos jau sākotnēji norādīts pareizais apjoms.</t>
  </si>
  <si>
    <t>Kāpņu telpas</t>
  </si>
  <si>
    <t xml:space="preserve">2.) virszemes stāvos kāpņu un starpstāvu laukumos flīzēta grīda mainīta uz - ?????. Apjomi aprēķināti atsevišķi
</t>
  </si>
  <si>
    <t>5.) pagraba stāvā jauna telpa - 0-34-1 (ugunsdroša priekštelpa)</t>
  </si>
  <si>
    <t>034-1</t>
  </si>
  <si>
    <t>priekstelpa</t>
  </si>
  <si>
    <t>11</t>
  </si>
  <si>
    <t>6.) telpas 239 un 239 B apvienotas</t>
  </si>
  <si>
    <t>7.) telpas 318 un 318 A apvienotas</t>
  </si>
  <si>
    <t xml:space="preserve">1.) koriģēts kājslauķu izvietojums un platības pie ieejām 1. stāvā un 4. stāvā
</t>
  </si>
  <si>
    <t>paskaidrojumi:</t>
  </si>
  <si>
    <t>tips 11</t>
  </si>
  <si>
    <t>attēlots projekta sākotnējais risinājums (bēšs) attiecībā pret apjomiem saskaņā ar izmaiņāM 2012.06.13. (gaiši zaļš)</t>
  </si>
  <si>
    <t>3.) telpās 227; 317; 422 līdz 426 - grīdas segums mainīts no  - linolejs uz  - tips 5.2 - konduktīvs dabīgais linolejs</t>
  </si>
  <si>
    <t>Kāpņu telpas - flīzes I</t>
  </si>
  <si>
    <t>2012-08-07</t>
  </si>
  <si>
    <t>kāpņu telpu apdare  - flīzes I</t>
  </si>
  <si>
    <t xml:space="preserve">Kāpņu telpu grīdu  apdare - flīzes I </t>
  </si>
  <si>
    <t>tāme 4-9; M2</t>
  </si>
  <si>
    <t>FINAL APJOMS PROJEKTA; M2</t>
  </si>
  <si>
    <t>ATTIECĪBA - FINAL APJOMS / AU RISINĀJUMI; M2</t>
  </si>
  <si>
    <t>Flīzes1 400x400; 600x600</t>
  </si>
  <si>
    <t>Flīzes2 200x200; 300x300</t>
  </si>
  <si>
    <t>Flīzes1 450x450</t>
  </si>
  <si>
    <t>Flīzes1 600x600</t>
  </si>
  <si>
    <t>Flīzes2 300x300</t>
  </si>
  <si>
    <t xml:space="preserve">Flīzes2 200x200; </t>
  </si>
  <si>
    <t>kājslauķi I ārējie iebūvējamie OPEN</t>
  </si>
  <si>
    <t>kājslauķi  II iekštelpu iebūvējamie CLOSED</t>
  </si>
  <si>
    <r>
      <t xml:space="preserve">Linolejs - </t>
    </r>
    <r>
      <rPr>
        <sz val="8"/>
        <rFont val="Arial"/>
        <family val="0"/>
      </rPr>
      <t>raž.</t>
    </r>
    <r>
      <rPr>
        <i/>
        <sz val="8"/>
        <rFont val="Arial"/>
        <family val="0"/>
      </rPr>
      <t xml:space="preserve"> FORBO FLOORING, MARMOLEUM GLOBAL 3*</t>
    </r>
    <r>
      <rPr>
        <sz val="8"/>
        <rFont val="Arial"/>
        <family val="0"/>
      </rPr>
      <t>, dabīgais linolejs, ar korķa apakškārtu</t>
    </r>
  </si>
  <si>
    <t>2012-10-19</t>
  </si>
  <si>
    <t>flīzes 1 sadalītas pozīcijās - 450x450 mm un 600x600mm]</t>
  </si>
  <si>
    <t>koriģēts kājslauķu izvietojums, izmēri un open/closed attiecība</t>
  </si>
  <si>
    <t>flīzes 2 sadalītas pozīcijās - 300x300 mm un 200x200 mm</t>
  </si>
  <si>
    <t>Apjomi  projekta tāmē; M2</t>
  </si>
  <si>
    <t>kopā 42,7 m2 kājslauķi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</si>
</sst>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.0"/>
    <numFmt numFmtId="173" formatCode="0.0"/>
    <numFmt numFmtId="174" formatCode="[$-426]dddd\,\ yyyy&quot;. gada &quot;d\.\ mmmm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3" fontId="4" fillId="24" borderId="10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173" fontId="4" fillId="17" borderId="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3" fillId="25" borderId="11" xfId="0" applyNumberFormat="1" applyFont="1" applyFill="1" applyBorder="1" applyAlignment="1">
      <alignment vertical="center"/>
    </xf>
    <xf numFmtId="173" fontId="3" fillId="25" borderId="12" xfId="0" applyNumberFormat="1" applyFont="1" applyFill="1" applyBorder="1" applyAlignment="1">
      <alignment horizontal="right" vertical="center"/>
    </xf>
    <xf numFmtId="173" fontId="3" fillId="26" borderId="10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vertical="center"/>
    </xf>
    <xf numFmtId="173" fontId="3" fillId="0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 vertical="center"/>
    </xf>
    <xf numFmtId="173" fontId="24" fillId="0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173" fontId="24" fillId="0" borderId="0" xfId="0" applyNumberFormat="1" applyFont="1" applyFill="1" applyBorder="1" applyAlignment="1">
      <alignment/>
    </xf>
    <xf numFmtId="173" fontId="24" fillId="0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0" fillId="26" borderId="0" xfId="0" applyNumberFormat="1" applyFont="1" applyFill="1" applyBorder="1" applyAlignment="1">
      <alignment/>
    </xf>
    <xf numFmtId="173" fontId="3" fillId="26" borderId="0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173" fontId="23" fillId="0" borderId="0" xfId="0" applyNumberFormat="1" applyFont="1" applyFill="1" applyAlignment="1">
      <alignment/>
    </xf>
    <xf numFmtId="173" fontId="4" fillId="27" borderId="10" xfId="0" applyNumberFormat="1" applyFont="1" applyFill="1" applyBorder="1" applyAlignment="1">
      <alignment horizontal="center" vertical="center"/>
    </xf>
    <xf numFmtId="173" fontId="4" fillId="7" borderId="10" xfId="0" applyNumberFormat="1" applyFont="1" applyFill="1" applyBorder="1" applyAlignment="1">
      <alignment horizontal="center" vertical="center"/>
    </xf>
    <xf numFmtId="173" fontId="4" fillId="4" borderId="10" xfId="0" applyNumberFormat="1" applyFont="1" applyFill="1" applyBorder="1" applyAlignment="1">
      <alignment horizontal="center" vertical="center"/>
    </xf>
    <xf numFmtId="173" fontId="4" fillId="7" borderId="10" xfId="0" applyNumberFormat="1" applyFont="1" applyFill="1" applyBorder="1" applyAlignment="1">
      <alignment horizontal="center" vertical="center" wrapText="1"/>
    </xf>
    <xf numFmtId="173" fontId="4" fillId="4" borderId="10" xfId="0" applyNumberFormat="1" applyFont="1" applyFill="1" applyBorder="1" applyAlignment="1">
      <alignment horizontal="center" vertical="center" wrapText="1"/>
    </xf>
    <xf numFmtId="173" fontId="4" fillId="28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7" borderId="10" xfId="0" applyNumberFormat="1" applyFont="1" applyFill="1" applyBorder="1" applyAlignment="1">
      <alignment/>
    </xf>
    <xf numFmtId="173" fontId="3" fillId="4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17" borderId="10" xfId="0" applyNumberFormat="1" applyFont="1" applyFill="1" applyBorder="1" applyAlignment="1">
      <alignment/>
    </xf>
    <xf numFmtId="173" fontId="3" fillId="17" borderId="10" xfId="0" applyNumberFormat="1" applyFont="1" applyFill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left" vertical="top" wrapText="1"/>
    </xf>
    <xf numFmtId="173" fontId="3" fillId="7" borderId="10" xfId="0" applyNumberFormat="1" applyFont="1" applyFill="1" applyBorder="1" applyAlignment="1">
      <alignment horizontal="right" vertical="top" wrapText="1"/>
    </xf>
    <xf numFmtId="173" fontId="3" fillId="4" borderId="10" xfId="0" applyNumberFormat="1" applyFont="1" applyFill="1" applyBorder="1" applyAlignment="1">
      <alignment horizontal="right" vertical="top" wrapText="1"/>
    </xf>
    <xf numFmtId="173" fontId="3" fillId="0" borderId="10" xfId="0" applyNumberFormat="1" applyFont="1" applyFill="1" applyBorder="1" applyAlignment="1">
      <alignment horizontal="right" vertical="top" wrapText="1"/>
    </xf>
    <xf numFmtId="173" fontId="3" fillId="17" borderId="10" xfId="0" applyNumberFormat="1" applyFont="1" applyFill="1" applyBorder="1" applyAlignment="1">
      <alignment horizontal="right" vertical="top" wrapText="1"/>
    </xf>
    <xf numFmtId="173" fontId="3" fillId="7" borderId="10" xfId="0" applyNumberFormat="1" applyFont="1" applyFill="1" applyBorder="1" applyAlignment="1">
      <alignment horizontal="right"/>
    </xf>
    <xf numFmtId="173" fontId="3" fillId="4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left" vertical="center"/>
    </xf>
    <xf numFmtId="173" fontId="3" fillId="7" borderId="10" xfId="0" applyNumberFormat="1" applyFont="1" applyFill="1" applyBorder="1" applyAlignment="1">
      <alignment horizontal="right" vertical="center"/>
    </xf>
    <xf numFmtId="173" fontId="3" fillId="4" borderId="10" xfId="0" applyNumberFormat="1" applyFont="1" applyFill="1" applyBorder="1" applyAlignment="1">
      <alignment horizontal="right" vertical="center"/>
    </xf>
    <xf numFmtId="173" fontId="3" fillId="17" borderId="10" xfId="0" applyNumberFormat="1" applyFont="1" applyFill="1" applyBorder="1" applyAlignment="1">
      <alignment horizontal="right"/>
    </xf>
    <xf numFmtId="173" fontId="3" fillId="17" borderId="1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7" borderId="10" xfId="0" applyNumberFormat="1" applyFont="1" applyFill="1" applyBorder="1" applyAlignment="1">
      <alignment/>
    </xf>
    <xf numFmtId="173" fontId="3" fillId="4" borderId="1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3" fontId="3" fillId="25" borderId="13" xfId="0" applyNumberFormat="1" applyFont="1" applyFill="1" applyBorder="1" applyAlignment="1">
      <alignment vertical="center"/>
    </xf>
    <xf numFmtId="173" fontId="3" fillId="25" borderId="14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wrapText="1"/>
    </xf>
    <xf numFmtId="49" fontId="0" fillId="26" borderId="0" xfId="0" applyNumberFormat="1" applyFont="1" applyFill="1" applyBorder="1" applyAlignment="1">
      <alignment/>
    </xf>
    <xf numFmtId="173" fontId="3" fillId="25" borderId="15" xfId="0" applyNumberFormat="1" applyFont="1" applyFill="1" applyBorder="1" applyAlignment="1">
      <alignment vertical="center"/>
    </xf>
    <xf numFmtId="173" fontId="3" fillId="26" borderId="16" xfId="0" applyNumberFormat="1" applyFont="1" applyFill="1" applyBorder="1" applyAlignment="1">
      <alignment/>
    </xf>
    <xf numFmtId="173" fontId="3" fillId="26" borderId="17" xfId="0" applyNumberFormat="1" applyFont="1" applyFill="1" applyBorder="1" applyAlignment="1">
      <alignment/>
    </xf>
    <xf numFmtId="173" fontId="3" fillId="26" borderId="18" xfId="0" applyNumberFormat="1" applyFont="1" applyFill="1" applyBorder="1" applyAlignment="1">
      <alignment/>
    </xf>
    <xf numFmtId="173" fontId="3" fillId="26" borderId="19" xfId="0" applyNumberFormat="1" applyFont="1" applyFill="1" applyBorder="1" applyAlignment="1">
      <alignment/>
    </xf>
    <xf numFmtId="173" fontId="3" fillId="25" borderId="20" xfId="0" applyNumberFormat="1" applyFont="1" applyFill="1" applyBorder="1" applyAlignment="1">
      <alignment/>
    </xf>
    <xf numFmtId="173" fontId="3" fillId="25" borderId="21" xfId="0" applyNumberFormat="1" applyFont="1" applyFill="1" applyBorder="1" applyAlignment="1">
      <alignment/>
    </xf>
    <xf numFmtId="173" fontId="4" fillId="25" borderId="20" xfId="0" applyNumberFormat="1" applyFont="1" applyFill="1" applyBorder="1" applyAlignment="1">
      <alignment/>
    </xf>
    <xf numFmtId="173" fontId="3" fillId="26" borderId="22" xfId="0" applyNumberFormat="1" applyFont="1" applyFill="1" applyBorder="1" applyAlignment="1">
      <alignment/>
    </xf>
    <xf numFmtId="173" fontId="3" fillId="25" borderId="23" xfId="0" applyNumberFormat="1" applyFont="1" applyFill="1" applyBorder="1" applyAlignment="1">
      <alignment/>
    </xf>
    <xf numFmtId="173" fontId="4" fillId="25" borderId="23" xfId="0" applyNumberFormat="1" applyFont="1" applyFill="1" applyBorder="1" applyAlignment="1">
      <alignment/>
    </xf>
    <xf numFmtId="173" fontId="4" fillId="25" borderId="21" xfId="0" applyNumberFormat="1" applyFont="1" applyFill="1" applyBorder="1" applyAlignment="1">
      <alignment/>
    </xf>
    <xf numFmtId="173" fontId="3" fillId="26" borderId="24" xfId="0" applyNumberFormat="1" applyFont="1" applyFill="1" applyBorder="1" applyAlignment="1">
      <alignment/>
    </xf>
    <xf numFmtId="173" fontId="3" fillId="26" borderId="25" xfId="0" applyNumberFormat="1" applyFont="1" applyFill="1" applyBorder="1" applyAlignment="1">
      <alignment/>
    </xf>
    <xf numFmtId="173" fontId="3" fillId="20" borderId="10" xfId="0" applyNumberFormat="1" applyFont="1" applyFill="1" applyBorder="1" applyAlignment="1">
      <alignment horizontal="center" vertical="center" wrapText="1"/>
    </xf>
    <xf numFmtId="173" fontId="4" fillId="27" borderId="10" xfId="0" applyNumberFormat="1" applyFont="1" applyFill="1" applyBorder="1" applyAlignment="1">
      <alignment horizontal="center" vertical="center"/>
    </xf>
    <xf numFmtId="173" fontId="4" fillId="28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/>
    </xf>
    <xf numFmtId="173" fontId="4" fillId="24" borderId="10" xfId="0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/>
    </xf>
    <xf numFmtId="173" fontId="25" fillId="0" borderId="12" xfId="0" applyNumberFormat="1" applyFont="1" applyFill="1" applyBorder="1" applyAlignment="1">
      <alignment horizontal="center"/>
    </xf>
    <xf numFmtId="173" fontId="25" fillId="0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2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2.75"/>
  <cols>
    <col min="1" max="1" width="6.8515625" style="9" customWidth="1"/>
    <col min="2" max="2" width="16.421875" style="9" customWidth="1"/>
    <col min="3" max="3" width="27.8515625" style="9" customWidth="1"/>
    <col min="4" max="27" width="9.28125" style="9" customWidth="1"/>
    <col min="28" max="28" width="2.7109375" style="9" customWidth="1"/>
    <col min="29" max="29" width="8.7109375" style="9" hidden="1" customWidth="1"/>
    <col min="30" max="16384" width="9.140625" style="9" customWidth="1"/>
  </cols>
  <sheetData>
    <row r="3" spans="1:3" ht="11.25">
      <c r="A3" s="10" t="s">
        <v>365</v>
      </c>
      <c r="B3" s="10"/>
      <c r="C3" s="10"/>
    </row>
    <row r="4" spans="1:17" ht="11.25">
      <c r="A4" s="11" t="s">
        <v>367</v>
      </c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1.25">
      <c r="A5" s="14" t="s">
        <v>364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7" ht="11.25">
      <c r="A6" s="15" t="s">
        <v>357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3"/>
      <c r="Q6" s="13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17" ht="11.25">
      <c r="A7" s="14" t="s">
        <v>368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7" ht="11.25">
      <c r="A8" s="18" t="s">
        <v>355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3"/>
      <c r="Q8" s="13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ht="11.25">
      <c r="A9" s="18" t="s">
        <v>358</v>
      </c>
    </row>
    <row r="10" spans="1:27" ht="11.25" customHeight="1">
      <c r="A10" s="18" t="s">
        <v>362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1.25" customHeight="1">
      <c r="A11" s="18" t="s">
        <v>363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6.5" customHeight="1">
      <c r="A12" s="19" t="s">
        <v>370</v>
      </c>
      <c r="B12" s="2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" customHeight="1">
      <c r="A13" s="18" t="s">
        <v>371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6.5" customHeight="1">
      <c r="A14" s="61" t="s">
        <v>385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" customHeight="1">
      <c r="A15" s="18" t="s">
        <v>387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" customHeight="1">
      <c r="A16" s="18" t="s">
        <v>386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" customHeight="1">
      <c r="A17" s="18" t="s">
        <v>388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9" ht="18.75" customHeight="1">
      <c r="A18" s="78" t="s">
        <v>62</v>
      </c>
      <c r="B18" s="78"/>
      <c r="C18" s="78"/>
      <c r="D18" s="77" t="s">
        <v>337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23"/>
      <c r="AC18" s="23"/>
    </row>
    <row r="19" spans="1:29" ht="11.25">
      <c r="A19" s="78"/>
      <c r="B19" s="78"/>
      <c r="C19" s="78"/>
      <c r="D19" s="24">
        <v>1</v>
      </c>
      <c r="E19" s="25">
        <v>1</v>
      </c>
      <c r="F19" s="24">
        <v>2</v>
      </c>
      <c r="G19" s="25">
        <v>2</v>
      </c>
      <c r="H19" s="24">
        <v>3</v>
      </c>
      <c r="I19" s="25">
        <v>3</v>
      </c>
      <c r="J19" s="25">
        <v>3</v>
      </c>
      <c r="K19" s="24">
        <v>4</v>
      </c>
      <c r="L19" s="25">
        <v>4</v>
      </c>
      <c r="M19" s="25">
        <v>4</v>
      </c>
      <c r="N19" s="24">
        <v>5</v>
      </c>
      <c r="O19" s="25">
        <v>5</v>
      </c>
      <c r="P19" s="24" t="s">
        <v>349</v>
      </c>
      <c r="Q19" s="25" t="s">
        <v>349</v>
      </c>
      <c r="R19" s="24">
        <v>6</v>
      </c>
      <c r="S19" s="25">
        <v>6</v>
      </c>
      <c r="T19" s="24">
        <v>7</v>
      </c>
      <c r="U19" s="25">
        <v>7</v>
      </c>
      <c r="V19" s="24">
        <v>8</v>
      </c>
      <c r="W19" s="25">
        <v>8</v>
      </c>
      <c r="X19" s="24">
        <v>9</v>
      </c>
      <c r="Y19" s="25">
        <v>9</v>
      </c>
      <c r="Z19" s="24">
        <v>10</v>
      </c>
      <c r="AA19" s="25">
        <v>10</v>
      </c>
      <c r="AC19" s="25" t="s">
        <v>361</v>
      </c>
    </row>
    <row r="20" spans="1:29" ht="11.25">
      <c r="A20" s="78"/>
      <c r="B20" s="78"/>
      <c r="C20" s="78"/>
      <c r="D20" s="26" t="s">
        <v>350</v>
      </c>
      <c r="E20" s="27" t="s">
        <v>346</v>
      </c>
      <c r="F20" s="26" t="s">
        <v>350</v>
      </c>
      <c r="G20" s="27" t="s">
        <v>346</v>
      </c>
      <c r="H20" s="26" t="s">
        <v>350</v>
      </c>
      <c r="I20" s="27" t="s">
        <v>346</v>
      </c>
      <c r="J20" s="27" t="s">
        <v>346</v>
      </c>
      <c r="K20" s="26" t="s">
        <v>350</v>
      </c>
      <c r="L20" s="27" t="s">
        <v>346</v>
      </c>
      <c r="M20" s="27" t="s">
        <v>346</v>
      </c>
      <c r="N20" s="26" t="s">
        <v>350</v>
      </c>
      <c r="O20" s="27" t="s">
        <v>346</v>
      </c>
      <c r="P20" s="26" t="s">
        <v>350</v>
      </c>
      <c r="Q20" s="27" t="s">
        <v>346</v>
      </c>
      <c r="R20" s="26" t="s">
        <v>350</v>
      </c>
      <c r="S20" s="27" t="s">
        <v>346</v>
      </c>
      <c r="T20" s="26" t="s">
        <v>350</v>
      </c>
      <c r="U20" s="27" t="s">
        <v>346</v>
      </c>
      <c r="V20" s="26" t="s">
        <v>350</v>
      </c>
      <c r="W20" s="27" t="s">
        <v>346</v>
      </c>
      <c r="X20" s="26" t="s">
        <v>350</v>
      </c>
      <c r="Y20" s="27" t="s">
        <v>346</v>
      </c>
      <c r="Z20" s="26" t="s">
        <v>350</v>
      </c>
      <c r="AA20" s="27" t="s">
        <v>346</v>
      </c>
      <c r="AC20" s="27" t="s">
        <v>346</v>
      </c>
    </row>
    <row r="21" spans="1:29" ht="11.25" customHeight="1">
      <c r="A21" s="78"/>
      <c r="B21" s="78"/>
      <c r="C21" s="78"/>
      <c r="D21" s="76" t="s">
        <v>338</v>
      </c>
      <c r="E21" s="76" t="s">
        <v>338</v>
      </c>
      <c r="F21" s="76" t="s">
        <v>340</v>
      </c>
      <c r="G21" s="76" t="s">
        <v>340</v>
      </c>
      <c r="H21" s="76" t="s">
        <v>339</v>
      </c>
      <c r="I21" s="76" t="s">
        <v>378</v>
      </c>
      <c r="J21" s="76" t="s">
        <v>379</v>
      </c>
      <c r="K21" s="76" t="s">
        <v>341</v>
      </c>
      <c r="L21" s="76" t="s">
        <v>380</v>
      </c>
      <c r="M21" s="76" t="s">
        <v>381</v>
      </c>
      <c r="N21" s="76" t="s">
        <v>342</v>
      </c>
      <c r="O21" s="76" t="s">
        <v>342</v>
      </c>
      <c r="P21" s="76" t="s">
        <v>348</v>
      </c>
      <c r="Q21" s="76" t="s">
        <v>348</v>
      </c>
      <c r="R21" s="76" t="s">
        <v>343</v>
      </c>
      <c r="S21" s="76" t="s">
        <v>343</v>
      </c>
      <c r="T21" s="76" t="s">
        <v>344</v>
      </c>
      <c r="U21" s="76" t="s">
        <v>344</v>
      </c>
      <c r="V21" s="76" t="s">
        <v>345</v>
      </c>
      <c r="W21" s="76" t="s">
        <v>345</v>
      </c>
      <c r="X21" s="76" t="s">
        <v>382</v>
      </c>
      <c r="Y21" s="76" t="s">
        <v>382</v>
      </c>
      <c r="Z21" s="76" t="s">
        <v>383</v>
      </c>
      <c r="AA21" s="76" t="s">
        <v>383</v>
      </c>
      <c r="AC21" s="76" t="s">
        <v>369</v>
      </c>
    </row>
    <row r="22" spans="1:29" ht="57.75" customHeight="1">
      <c r="A22" s="78"/>
      <c r="B22" s="78"/>
      <c r="C22" s="78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C22" s="76"/>
    </row>
    <row r="23" spans="1:29" ht="11.25">
      <c r="A23" s="28" t="s">
        <v>0</v>
      </c>
      <c r="B23" s="28" t="s">
        <v>54</v>
      </c>
      <c r="C23" s="28" t="s">
        <v>55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C23" s="76"/>
    </row>
    <row r="24" spans="1:29" ht="11.25">
      <c r="A24" s="29" t="s">
        <v>2</v>
      </c>
      <c r="B24" s="30" t="s">
        <v>3</v>
      </c>
      <c r="C24" s="31" t="s">
        <v>56</v>
      </c>
      <c r="D24" s="31"/>
      <c r="E24" s="31"/>
      <c r="F24" s="32">
        <v>61.55</v>
      </c>
      <c r="G24" s="33">
        <v>61.55</v>
      </c>
      <c r="H24" s="31"/>
      <c r="I24" s="31"/>
      <c r="J24" s="31"/>
      <c r="K24" s="31"/>
      <c r="L24" s="31"/>
      <c r="M24" s="31"/>
      <c r="N24" s="31"/>
      <c r="O24" s="31"/>
      <c r="P24" s="34"/>
      <c r="Q24" s="34"/>
      <c r="R24" s="31"/>
      <c r="S24" s="31"/>
      <c r="T24" s="31"/>
      <c r="U24" s="31"/>
      <c r="V24" s="31"/>
      <c r="W24" s="31"/>
      <c r="X24" s="31"/>
      <c r="Y24" s="31"/>
      <c r="Z24" s="31" t="s">
        <v>53</v>
      </c>
      <c r="AA24" s="31" t="s">
        <v>53</v>
      </c>
      <c r="AC24" s="34"/>
    </row>
    <row r="25" spans="1:29" ht="11.25">
      <c r="A25" s="29" t="s">
        <v>4</v>
      </c>
      <c r="B25" s="31" t="s">
        <v>5</v>
      </c>
      <c r="C25" s="31"/>
      <c r="D25" s="31"/>
      <c r="E25" s="31"/>
      <c r="F25" s="32">
        <v>263.85</v>
      </c>
      <c r="G25" s="33">
        <v>263.85</v>
      </c>
      <c r="H25" s="31"/>
      <c r="I25" s="31"/>
      <c r="J25" s="31"/>
      <c r="K25" s="31"/>
      <c r="L25" s="31"/>
      <c r="M25" s="31"/>
      <c r="N25" s="31"/>
      <c r="O25" s="31"/>
      <c r="P25" s="34"/>
      <c r="Q25" s="34"/>
      <c r="R25" s="31"/>
      <c r="S25" s="31"/>
      <c r="T25" s="31"/>
      <c r="U25" s="31"/>
      <c r="V25" s="31"/>
      <c r="W25" s="31"/>
      <c r="X25" s="31"/>
      <c r="Y25" s="31"/>
      <c r="Z25" s="31"/>
      <c r="AA25" s="31"/>
      <c r="AC25" s="34"/>
    </row>
    <row r="26" spans="1:29" ht="11.25">
      <c r="A26" s="29" t="s">
        <v>6</v>
      </c>
      <c r="B26" s="31" t="s">
        <v>7</v>
      </c>
      <c r="C26" s="31"/>
      <c r="D26" s="31"/>
      <c r="E26" s="31"/>
      <c r="F26" s="31"/>
      <c r="G26" s="31"/>
      <c r="H26" s="32">
        <v>34.08</v>
      </c>
      <c r="I26" s="35">
        <v>34.08</v>
      </c>
      <c r="J26" s="31"/>
      <c r="K26" s="31"/>
      <c r="L26" s="31"/>
      <c r="M26" s="31"/>
      <c r="N26" s="31"/>
      <c r="O26" s="31"/>
      <c r="P26" s="34"/>
      <c r="Q26" s="34"/>
      <c r="R26" s="31"/>
      <c r="S26" s="31"/>
      <c r="T26" s="31"/>
      <c r="U26" s="31"/>
      <c r="V26" s="31"/>
      <c r="W26" s="31"/>
      <c r="X26" s="31"/>
      <c r="Y26" s="31"/>
      <c r="Z26" s="31"/>
      <c r="AA26" s="31"/>
      <c r="AC26" s="35">
        <v>34.08</v>
      </c>
    </row>
    <row r="27" spans="1:29" ht="11.25">
      <c r="A27" s="29" t="s">
        <v>8</v>
      </c>
      <c r="B27" s="31" t="s">
        <v>9</v>
      </c>
      <c r="C27" s="31"/>
      <c r="D27" s="30"/>
      <c r="E27" s="30"/>
      <c r="F27" s="31"/>
      <c r="G27" s="31"/>
      <c r="H27" s="32">
        <v>38.29</v>
      </c>
      <c r="I27" s="33">
        <v>38.29</v>
      </c>
      <c r="J27" s="31"/>
      <c r="K27" s="31"/>
      <c r="L27" s="31"/>
      <c r="M27" s="31"/>
      <c r="N27" s="31"/>
      <c r="O27" s="31"/>
      <c r="P27" s="34"/>
      <c r="Q27" s="34"/>
      <c r="R27" s="31"/>
      <c r="S27" s="31"/>
      <c r="T27" s="31"/>
      <c r="U27" s="31"/>
      <c r="V27" s="31"/>
      <c r="W27" s="31"/>
      <c r="X27" s="31"/>
      <c r="Y27" s="31"/>
      <c r="Z27" s="31"/>
      <c r="AA27" s="31"/>
      <c r="AC27" s="34"/>
    </row>
    <row r="28" spans="1:29" ht="11.25">
      <c r="A28" s="29" t="s">
        <v>10</v>
      </c>
      <c r="B28" s="31" t="s">
        <v>11</v>
      </c>
      <c r="C28" s="31"/>
      <c r="D28" s="30"/>
      <c r="E28" s="30"/>
      <c r="F28" s="31"/>
      <c r="G28" s="31"/>
      <c r="H28" s="32">
        <v>22.11</v>
      </c>
      <c r="I28" s="33">
        <v>22.11</v>
      </c>
      <c r="J28" s="31"/>
      <c r="K28" s="31"/>
      <c r="L28" s="31"/>
      <c r="M28" s="31"/>
      <c r="N28" s="31"/>
      <c r="O28" s="31"/>
      <c r="P28" s="34"/>
      <c r="Q28" s="34"/>
      <c r="R28" s="31"/>
      <c r="S28" s="31"/>
      <c r="T28" s="31"/>
      <c r="U28" s="31"/>
      <c r="V28" s="31"/>
      <c r="W28" s="31"/>
      <c r="X28" s="31"/>
      <c r="Y28" s="31"/>
      <c r="Z28" s="31"/>
      <c r="AA28" s="31"/>
      <c r="AC28" s="34"/>
    </row>
    <row r="29" spans="1:29" ht="11.25">
      <c r="A29" s="29" t="s">
        <v>12</v>
      </c>
      <c r="B29" s="31" t="s">
        <v>1</v>
      </c>
      <c r="C29" s="31"/>
      <c r="D29" s="31"/>
      <c r="E29" s="31"/>
      <c r="F29" s="31"/>
      <c r="G29" s="31"/>
      <c r="H29" s="31"/>
      <c r="I29" s="31"/>
      <c r="J29" s="31"/>
      <c r="K29" s="32">
        <v>3.53</v>
      </c>
      <c r="L29" s="33">
        <v>3.6</v>
      </c>
      <c r="M29" s="31"/>
      <c r="N29" s="31"/>
      <c r="O29" s="31"/>
      <c r="P29" s="34"/>
      <c r="Q29" s="34"/>
      <c r="R29" s="31"/>
      <c r="S29" s="31"/>
      <c r="T29" s="31"/>
      <c r="U29" s="31"/>
      <c r="V29" s="31"/>
      <c r="W29" s="31"/>
      <c r="X29" s="31"/>
      <c r="Y29" s="31"/>
      <c r="Z29" s="31"/>
      <c r="AA29" s="31"/>
      <c r="AC29" s="34"/>
    </row>
    <row r="30" spans="1:29" ht="11.25">
      <c r="A30" s="29" t="s">
        <v>13</v>
      </c>
      <c r="B30" s="31" t="s">
        <v>14</v>
      </c>
      <c r="C30" s="31"/>
      <c r="D30" s="31"/>
      <c r="E30" s="31"/>
      <c r="F30" s="31"/>
      <c r="G30" s="31"/>
      <c r="H30" s="31"/>
      <c r="I30" s="31"/>
      <c r="J30" s="31"/>
      <c r="K30" s="32">
        <v>5.35</v>
      </c>
      <c r="L30" s="33">
        <v>5.45</v>
      </c>
      <c r="M30" s="31"/>
      <c r="N30" s="31"/>
      <c r="O30" s="31"/>
      <c r="P30" s="34"/>
      <c r="Q30" s="34"/>
      <c r="R30" s="31"/>
      <c r="S30" s="31"/>
      <c r="T30" s="31"/>
      <c r="U30" s="31"/>
      <c r="V30" s="31"/>
      <c r="W30" s="31"/>
      <c r="X30" s="31"/>
      <c r="Y30" s="31"/>
      <c r="Z30" s="31"/>
      <c r="AA30" s="31"/>
      <c r="AC30" s="34"/>
    </row>
    <row r="31" spans="1:29" ht="11.25">
      <c r="A31" s="29" t="s">
        <v>15</v>
      </c>
      <c r="B31" s="31" t="s">
        <v>16</v>
      </c>
      <c r="C31" s="31"/>
      <c r="D31" s="31"/>
      <c r="E31" s="31"/>
      <c r="F31" s="31"/>
      <c r="G31" s="31"/>
      <c r="H31" s="31"/>
      <c r="I31" s="31"/>
      <c r="J31" s="31"/>
      <c r="K31" s="32">
        <v>4.098</v>
      </c>
      <c r="L31" s="33">
        <v>4.098</v>
      </c>
      <c r="M31" s="31"/>
      <c r="N31" s="31"/>
      <c r="O31" s="31"/>
      <c r="P31" s="34"/>
      <c r="Q31" s="34"/>
      <c r="R31" s="31"/>
      <c r="S31" s="31"/>
      <c r="T31" s="31"/>
      <c r="U31" s="31"/>
      <c r="V31" s="31"/>
      <c r="W31" s="31"/>
      <c r="X31" s="31"/>
      <c r="Y31" s="31"/>
      <c r="Z31" s="31"/>
      <c r="AA31" s="31"/>
      <c r="AC31" s="34"/>
    </row>
    <row r="32" spans="1:29" ht="11.25">
      <c r="A32" s="29" t="s">
        <v>17</v>
      </c>
      <c r="B32" s="31" t="s">
        <v>16</v>
      </c>
      <c r="C32" s="31"/>
      <c r="D32" s="31"/>
      <c r="E32" s="31"/>
      <c r="F32" s="31"/>
      <c r="G32" s="31"/>
      <c r="H32" s="31"/>
      <c r="I32" s="31"/>
      <c r="J32" s="31"/>
      <c r="K32" s="32">
        <v>23.078</v>
      </c>
      <c r="L32" s="33">
        <v>23.078</v>
      </c>
      <c r="M32" s="31"/>
      <c r="N32" s="31"/>
      <c r="O32" s="31"/>
      <c r="P32" s="34"/>
      <c r="Q32" s="34"/>
      <c r="R32" s="31"/>
      <c r="S32" s="31" t="s">
        <v>53</v>
      </c>
      <c r="T32" s="31"/>
      <c r="U32" s="31"/>
      <c r="V32" s="31"/>
      <c r="W32" s="31"/>
      <c r="X32" s="31"/>
      <c r="Y32" s="31"/>
      <c r="Z32" s="31"/>
      <c r="AA32" s="31"/>
      <c r="AC32" s="34"/>
    </row>
    <row r="33" spans="1:29" ht="11.25">
      <c r="A33" s="29" t="s">
        <v>18</v>
      </c>
      <c r="B33" s="31" t="s">
        <v>16</v>
      </c>
      <c r="C33" s="31"/>
      <c r="D33" s="31"/>
      <c r="E33" s="31"/>
      <c r="F33" s="31"/>
      <c r="G33" s="31"/>
      <c r="H33" s="31"/>
      <c r="I33" s="31"/>
      <c r="J33" s="31"/>
      <c r="K33" s="32">
        <v>2.54</v>
      </c>
      <c r="L33" s="33">
        <v>2.54</v>
      </c>
      <c r="M33" s="31"/>
      <c r="N33" s="31"/>
      <c r="O33" s="31"/>
      <c r="P33" s="34"/>
      <c r="Q33" s="34"/>
      <c r="R33" s="31"/>
      <c r="S33" s="31"/>
      <c r="T33" s="31"/>
      <c r="U33" s="31"/>
      <c r="V33" s="31"/>
      <c r="W33" s="31"/>
      <c r="X33" s="31"/>
      <c r="Y33" s="31"/>
      <c r="Z33" s="31"/>
      <c r="AA33" s="31"/>
      <c r="AC33" s="34"/>
    </row>
    <row r="34" spans="1:29" ht="11.25">
      <c r="A34" s="29" t="s">
        <v>19</v>
      </c>
      <c r="B34" s="31" t="s">
        <v>20</v>
      </c>
      <c r="C34" s="31" t="s">
        <v>57</v>
      </c>
      <c r="D34" s="31"/>
      <c r="E34" s="31"/>
      <c r="F34" s="31"/>
      <c r="G34" s="31"/>
      <c r="H34" s="31"/>
      <c r="I34" s="31"/>
      <c r="J34" s="31"/>
      <c r="K34" s="32">
        <v>1.66</v>
      </c>
      <c r="L34" s="35">
        <v>0</v>
      </c>
      <c r="M34" s="35">
        <v>1.66</v>
      </c>
      <c r="N34" s="31"/>
      <c r="O34" s="31"/>
      <c r="P34" s="34"/>
      <c r="Q34" s="34"/>
      <c r="R34" s="31"/>
      <c r="S34" s="31"/>
      <c r="T34" s="31"/>
      <c r="U34" s="31"/>
      <c r="V34" s="31"/>
      <c r="W34" s="31"/>
      <c r="X34" s="31"/>
      <c r="Y34" s="31"/>
      <c r="Z34" s="31"/>
      <c r="AA34" s="31"/>
      <c r="AC34" s="34"/>
    </row>
    <row r="35" spans="1:29" ht="11.25">
      <c r="A35" s="29" t="s">
        <v>21</v>
      </c>
      <c r="B35" s="31" t="s">
        <v>11</v>
      </c>
      <c r="C35" s="31"/>
      <c r="D35" s="32">
        <v>167.74</v>
      </c>
      <c r="E35" s="33">
        <v>167.74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4"/>
      <c r="Q35" s="34"/>
      <c r="R35" s="31"/>
      <c r="S35" s="31"/>
      <c r="T35" s="31"/>
      <c r="U35" s="31"/>
      <c r="V35" s="31"/>
      <c r="W35" s="31"/>
      <c r="X35" s="31"/>
      <c r="Y35" s="31"/>
      <c r="Z35" s="31"/>
      <c r="AA35" s="31"/>
      <c r="AC35" s="34"/>
    </row>
    <row r="36" spans="1:29" ht="11.25">
      <c r="A36" s="29" t="s">
        <v>22</v>
      </c>
      <c r="B36" s="31" t="s">
        <v>23</v>
      </c>
      <c r="C36" s="31"/>
      <c r="D36" s="32">
        <v>36.075</v>
      </c>
      <c r="E36" s="33">
        <v>36.075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  <c r="Q36" s="34"/>
      <c r="R36" s="31"/>
      <c r="S36" s="31"/>
      <c r="T36" s="31"/>
      <c r="U36" s="31"/>
      <c r="V36" s="31"/>
      <c r="W36" s="31"/>
      <c r="X36" s="31"/>
      <c r="Y36" s="31"/>
      <c r="Z36" s="31"/>
      <c r="AA36" s="31"/>
      <c r="AC36" s="34"/>
    </row>
    <row r="37" spans="1:29" ht="11.25">
      <c r="A37" s="29" t="s">
        <v>24</v>
      </c>
      <c r="B37" s="31" t="s">
        <v>23</v>
      </c>
      <c r="C37" s="31"/>
      <c r="D37" s="32">
        <v>33.75</v>
      </c>
      <c r="E37" s="33">
        <v>33.75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  <c r="Q37" s="34"/>
      <c r="R37" s="31"/>
      <c r="S37" s="31"/>
      <c r="T37" s="31"/>
      <c r="U37" s="31"/>
      <c r="V37" s="31"/>
      <c r="W37" s="31"/>
      <c r="X37" s="31"/>
      <c r="Y37" s="31"/>
      <c r="Z37" s="31"/>
      <c r="AA37" s="31"/>
      <c r="AC37" s="34"/>
    </row>
    <row r="38" spans="1:29" ht="11.25">
      <c r="A38" s="29" t="s">
        <v>25</v>
      </c>
      <c r="B38" s="31" t="s">
        <v>23</v>
      </c>
      <c r="C38" s="31"/>
      <c r="D38" s="32">
        <v>31.58</v>
      </c>
      <c r="E38" s="33">
        <v>31.58</v>
      </c>
      <c r="F38" s="31"/>
      <c r="G38" s="31"/>
      <c r="H38" s="31"/>
      <c r="I38" s="31"/>
      <c r="J38" s="31"/>
      <c r="K38" s="31"/>
      <c r="L38" s="31"/>
      <c r="M38" s="31"/>
      <c r="N38" s="31" t="s">
        <v>53</v>
      </c>
      <c r="O38" s="31" t="s">
        <v>53</v>
      </c>
      <c r="P38" s="34"/>
      <c r="Q38" s="34"/>
      <c r="R38" s="31" t="s">
        <v>53</v>
      </c>
      <c r="S38" s="31" t="s">
        <v>53</v>
      </c>
      <c r="T38" s="31"/>
      <c r="U38" s="31"/>
      <c r="V38" s="31"/>
      <c r="W38" s="31"/>
      <c r="X38" s="31"/>
      <c r="Y38" s="31"/>
      <c r="Z38" s="31" t="s">
        <v>53</v>
      </c>
      <c r="AA38" s="31" t="s">
        <v>53</v>
      </c>
      <c r="AC38" s="34"/>
    </row>
    <row r="39" spans="1:29" ht="11.25">
      <c r="A39" s="29" t="s">
        <v>26</v>
      </c>
      <c r="B39" s="31" t="s">
        <v>23</v>
      </c>
      <c r="C39" s="31"/>
      <c r="D39" s="32">
        <v>33.75</v>
      </c>
      <c r="E39" s="33">
        <v>33.75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  <c r="Q39" s="34"/>
      <c r="R39" s="31"/>
      <c r="S39" s="31"/>
      <c r="T39" s="31"/>
      <c r="U39" s="31"/>
      <c r="V39" s="31"/>
      <c r="W39" s="31"/>
      <c r="X39" s="31"/>
      <c r="Y39" s="31"/>
      <c r="Z39" s="31"/>
      <c r="AA39" s="31"/>
      <c r="AC39" s="34"/>
    </row>
    <row r="40" spans="1:29" ht="11.25">
      <c r="A40" s="29" t="s">
        <v>27</v>
      </c>
      <c r="B40" s="31" t="s">
        <v>23</v>
      </c>
      <c r="C40" s="31"/>
      <c r="D40" s="32">
        <v>33.41</v>
      </c>
      <c r="E40" s="33">
        <v>33.41</v>
      </c>
      <c r="F40" s="31" t="s">
        <v>53</v>
      </c>
      <c r="G40" s="31" t="s">
        <v>53</v>
      </c>
      <c r="H40" s="31" t="s">
        <v>53</v>
      </c>
      <c r="I40" s="31" t="s">
        <v>53</v>
      </c>
      <c r="J40" s="31" t="s">
        <v>53</v>
      </c>
      <c r="K40" s="31" t="s">
        <v>53</v>
      </c>
      <c r="L40" s="31" t="s">
        <v>53</v>
      </c>
      <c r="M40" s="31" t="s">
        <v>53</v>
      </c>
      <c r="N40" s="31"/>
      <c r="O40" s="31"/>
      <c r="P40" s="34"/>
      <c r="Q40" s="34"/>
      <c r="R40" s="31"/>
      <c r="S40" s="31"/>
      <c r="T40" s="31"/>
      <c r="U40" s="31"/>
      <c r="V40" s="31"/>
      <c r="W40" s="31"/>
      <c r="X40" s="31"/>
      <c r="Y40" s="31"/>
      <c r="Z40" s="31"/>
      <c r="AA40" s="31"/>
      <c r="AC40" s="34"/>
    </row>
    <row r="41" spans="1:29" ht="11.25">
      <c r="A41" s="29" t="s">
        <v>28</v>
      </c>
      <c r="B41" s="31" t="s">
        <v>23</v>
      </c>
      <c r="C41" s="31"/>
      <c r="D41" s="32">
        <v>34.65</v>
      </c>
      <c r="E41" s="33">
        <v>34.65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  <c r="Q41" s="34"/>
      <c r="R41" s="31"/>
      <c r="S41" s="31"/>
      <c r="T41" s="31"/>
      <c r="U41" s="31"/>
      <c r="V41" s="31"/>
      <c r="W41" s="31"/>
      <c r="X41" s="31"/>
      <c r="Y41" s="31"/>
      <c r="Z41" s="31"/>
      <c r="AA41" s="31"/>
      <c r="AC41" s="34"/>
    </row>
    <row r="42" spans="1:29" ht="11.25">
      <c r="A42" s="29" t="s">
        <v>29</v>
      </c>
      <c r="B42" s="31" t="s">
        <v>30</v>
      </c>
      <c r="C42" s="31"/>
      <c r="D42" s="32">
        <v>32.24</v>
      </c>
      <c r="E42" s="33">
        <v>32.24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  <c r="Q42" s="34"/>
      <c r="R42" s="31"/>
      <c r="S42" s="31"/>
      <c r="T42" s="31"/>
      <c r="U42" s="31"/>
      <c r="V42" s="31"/>
      <c r="W42" s="31"/>
      <c r="X42" s="31"/>
      <c r="Y42" s="31"/>
      <c r="Z42" s="31"/>
      <c r="AA42" s="31"/>
      <c r="AC42" s="34"/>
    </row>
    <row r="43" spans="1:29" ht="11.25">
      <c r="A43" s="29" t="s">
        <v>31</v>
      </c>
      <c r="B43" s="31" t="s">
        <v>30</v>
      </c>
      <c r="C43" s="31"/>
      <c r="D43" s="32">
        <v>57.74</v>
      </c>
      <c r="E43" s="33">
        <v>57.74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  <c r="Q43" s="34"/>
      <c r="R43" s="31"/>
      <c r="S43" s="31"/>
      <c r="T43" s="31"/>
      <c r="U43" s="31"/>
      <c r="V43" s="31"/>
      <c r="W43" s="31"/>
      <c r="X43" s="31"/>
      <c r="Y43" s="31"/>
      <c r="Z43" s="31"/>
      <c r="AA43" s="31"/>
      <c r="AC43" s="34"/>
    </row>
    <row r="44" spans="1:29" ht="11.25">
      <c r="A44" s="29" t="s">
        <v>32</v>
      </c>
      <c r="B44" s="31" t="s">
        <v>33</v>
      </c>
      <c r="C44" s="31"/>
      <c r="D44" s="32">
        <v>14.34</v>
      </c>
      <c r="E44" s="33">
        <v>14.34</v>
      </c>
      <c r="F44" s="31"/>
      <c r="G44" s="31"/>
      <c r="H44" s="31"/>
      <c r="I44" s="31"/>
      <c r="J44" s="31"/>
      <c r="K44" s="31"/>
      <c r="L44" s="31"/>
      <c r="M44" s="31"/>
      <c r="N44" s="31" t="s">
        <v>53</v>
      </c>
      <c r="O44" s="31" t="s">
        <v>53</v>
      </c>
      <c r="P44" s="34"/>
      <c r="Q44" s="34"/>
      <c r="R44" s="31"/>
      <c r="S44" s="31"/>
      <c r="T44" s="31"/>
      <c r="U44" s="31"/>
      <c r="V44" s="31"/>
      <c r="W44" s="31"/>
      <c r="X44" s="31"/>
      <c r="Y44" s="31"/>
      <c r="Z44" s="31"/>
      <c r="AA44" s="31"/>
      <c r="AC44" s="34"/>
    </row>
    <row r="45" spans="1:29" ht="11.25">
      <c r="A45" s="29" t="s">
        <v>34</v>
      </c>
      <c r="B45" s="30" t="s">
        <v>35</v>
      </c>
      <c r="C45" s="31" t="s">
        <v>58</v>
      </c>
      <c r="D45" s="32">
        <v>188.85</v>
      </c>
      <c r="E45" s="33">
        <v>188.85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  <c r="Q45" s="34"/>
      <c r="R45" s="31"/>
      <c r="S45" s="31"/>
      <c r="T45" s="31"/>
      <c r="U45" s="31"/>
      <c r="V45" s="31"/>
      <c r="W45" s="31"/>
      <c r="X45" s="31"/>
      <c r="Y45" s="31"/>
      <c r="Z45" s="31"/>
      <c r="AA45" s="31"/>
      <c r="AC45" s="34"/>
    </row>
    <row r="46" spans="1:29" ht="11.25">
      <c r="A46" s="29" t="s">
        <v>36</v>
      </c>
      <c r="B46" s="31" t="s">
        <v>23</v>
      </c>
      <c r="C46" s="31"/>
      <c r="D46" s="31"/>
      <c r="E46" s="31"/>
      <c r="F46" s="32">
        <v>18.55</v>
      </c>
      <c r="G46" s="33">
        <v>18.55</v>
      </c>
      <c r="H46" s="31"/>
      <c r="I46" s="31"/>
      <c r="J46" s="31"/>
      <c r="K46" s="31"/>
      <c r="L46" s="31"/>
      <c r="M46" s="31"/>
      <c r="N46" s="31"/>
      <c r="O46" s="31"/>
      <c r="P46" s="34"/>
      <c r="Q46" s="34"/>
      <c r="R46" s="31"/>
      <c r="S46" s="31"/>
      <c r="T46" s="31"/>
      <c r="U46" s="31"/>
      <c r="V46" s="31"/>
      <c r="W46" s="31"/>
      <c r="X46" s="31"/>
      <c r="Y46" s="31"/>
      <c r="Z46" s="31"/>
      <c r="AA46" s="31"/>
      <c r="AC46" s="34"/>
    </row>
    <row r="47" spans="1:29" ht="11.25">
      <c r="A47" s="29" t="s">
        <v>37</v>
      </c>
      <c r="B47" s="31" t="s">
        <v>23</v>
      </c>
      <c r="C47" s="31"/>
      <c r="D47" s="31"/>
      <c r="E47" s="31"/>
      <c r="F47" s="32">
        <v>18.77</v>
      </c>
      <c r="G47" s="33">
        <v>18.77</v>
      </c>
      <c r="H47" s="31"/>
      <c r="I47" s="31"/>
      <c r="J47" s="31"/>
      <c r="K47" s="31"/>
      <c r="L47" s="31"/>
      <c r="M47" s="31"/>
      <c r="N47" s="31"/>
      <c r="O47" s="31"/>
      <c r="P47" s="34"/>
      <c r="Q47" s="34"/>
      <c r="R47" s="31"/>
      <c r="S47" s="31"/>
      <c r="T47" s="31"/>
      <c r="U47" s="31"/>
      <c r="V47" s="31"/>
      <c r="W47" s="31"/>
      <c r="X47" s="31"/>
      <c r="Y47" s="31"/>
      <c r="Z47" s="31"/>
      <c r="AA47" s="31"/>
      <c r="AC47" s="34"/>
    </row>
    <row r="48" spans="1:29" ht="11.25">
      <c r="A48" s="29" t="s">
        <v>38</v>
      </c>
      <c r="B48" s="31" t="s">
        <v>23</v>
      </c>
      <c r="C48" s="31"/>
      <c r="D48" s="31"/>
      <c r="E48" s="31"/>
      <c r="F48" s="32">
        <v>18.77</v>
      </c>
      <c r="G48" s="33">
        <v>18.77</v>
      </c>
      <c r="H48" s="31"/>
      <c r="I48" s="31"/>
      <c r="J48" s="31"/>
      <c r="K48" s="31"/>
      <c r="L48" s="31"/>
      <c r="M48" s="31"/>
      <c r="N48" s="31"/>
      <c r="O48" s="31"/>
      <c r="P48" s="34"/>
      <c r="Q48" s="34"/>
      <c r="R48" s="31"/>
      <c r="S48" s="31"/>
      <c r="T48" s="31"/>
      <c r="U48" s="31"/>
      <c r="V48" s="31"/>
      <c r="W48" s="31"/>
      <c r="X48" s="31"/>
      <c r="Y48" s="31"/>
      <c r="Z48" s="31"/>
      <c r="AA48" s="31"/>
      <c r="AC48" s="34"/>
    </row>
    <row r="49" spans="1:29" ht="11.25">
      <c r="A49" s="29" t="s">
        <v>39</v>
      </c>
      <c r="B49" s="31" t="s">
        <v>20</v>
      </c>
      <c r="C49" s="31" t="s">
        <v>59</v>
      </c>
      <c r="D49" s="31"/>
      <c r="E49" s="31"/>
      <c r="F49" s="32">
        <v>19.31</v>
      </c>
      <c r="G49" s="33">
        <v>19.31</v>
      </c>
      <c r="H49" s="31"/>
      <c r="I49" s="31"/>
      <c r="J49" s="31"/>
      <c r="K49" s="31"/>
      <c r="L49" s="31"/>
      <c r="M49" s="31"/>
      <c r="N49" s="31"/>
      <c r="O49" s="31"/>
      <c r="P49" s="34"/>
      <c r="Q49" s="34"/>
      <c r="R49" s="31"/>
      <c r="S49" s="31"/>
      <c r="T49" s="31"/>
      <c r="U49" s="31"/>
      <c r="V49" s="31"/>
      <c r="W49" s="31"/>
      <c r="X49" s="31"/>
      <c r="Y49" s="31"/>
      <c r="Z49" s="31"/>
      <c r="AA49" s="31"/>
      <c r="AC49" s="34"/>
    </row>
    <row r="50" spans="1:29" ht="11.25">
      <c r="A50" s="29" t="s">
        <v>40</v>
      </c>
      <c r="B50" s="31" t="s">
        <v>23</v>
      </c>
      <c r="C50" s="31"/>
      <c r="D50" s="32">
        <v>29.75</v>
      </c>
      <c r="E50" s="33">
        <v>29.75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4"/>
      <c r="R50" s="31"/>
      <c r="S50" s="31"/>
      <c r="T50" s="31"/>
      <c r="U50" s="31"/>
      <c r="V50" s="31"/>
      <c r="W50" s="31"/>
      <c r="X50" s="31"/>
      <c r="Y50" s="31"/>
      <c r="Z50" s="31"/>
      <c r="AA50" s="31"/>
      <c r="AC50" s="34"/>
    </row>
    <row r="51" spans="1:29" ht="11.25">
      <c r="A51" s="29" t="s">
        <v>41</v>
      </c>
      <c r="B51" s="31" t="s">
        <v>42</v>
      </c>
      <c r="C51" s="31"/>
      <c r="D51" s="31"/>
      <c r="E51" s="31"/>
      <c r="F51" s="31"/>
      <c r="G51" s="31"/>
      <c r="H51" s="31"/>
      <c r="I51" s="31"/>
      <c r="J51" s="31"/>
      <c r="K51" s="32">
        <v>17.58</v>
      </c>
      <c r="L51" s="35">
        <v>12.54</v>
      </c>
      <c r="M51" s="31"/>
      <c r="N51" s="31"/>
      <c r="O51" s="31"/>
      <c r="P51" s="34"/>
      <c r="Q51" s="34"/>
      <c r="R51" s="31"/>
      <c r="S51" s="31"/>
      <c r="T51" s="31"/>
      <c r="U51" s="31"/>
      <c r="V51" s="31"/>
      <c r="W51" s="31"/>
      <c r="X51" s="31"/>
      <c r="Y51" s="31"/>
      <c r="Z51" s="31"/>
      <c r="AA51" s="31"/>
      <c r="AC51" s="34"/>
    </row>
    <row r="52" spans="1:29" ht="11.25">
      <c r="A52" s="29" t="s">
        <v>43</v>
      </c>
      <c r="B52" s="31" t="s">
        <v>1</v>
      </c>
      <c r="C52" s="31"/>
      <c r="D52" s="31"/>
      <c r="E52" s="31"/>
      <c r="F52" s="31"/>
      <c r="G52" s="31"/>
      <c r="H52" s="31"/>
      <c r="I52" s="31"/>
      <c r="J52" s="31"/>
      <c r="K52" s="32">
        <v>2.2</v>
      </c>
      <c r="L52" s="33">
        <v>2.2</v>
      </c>
      <c r="M52" s="31"/>
      <c r="N52" s="31"/>
      <c r="O52" s="31"/>
      <c r="P52" s="34"/>
      <c r="Q52" s="34"/>
      <c r="R52" s="31"/>
      <c r="S52" s="31"/>
      <c r="T52" s="31"/>
      <c r="U52" s="31"/>
      <c r="V52" s="31"/>
      <c r="W52" s="31"/>
      <c r="X52" s="31"/>
      <c r="Y52" s="31"/>
      <c r="Z52" s="31"/>
      <c r="AA52" s="31"/>
      <c r="AC52" s="34"/>
    </row>
    <row r="53" spans="1:29" ht="11.25">
      <c r="A53" s="29" t="s">
        <v>44</v>
      </c>
      <c r="B53" s="31" t="s">
        <v>1</v>
      </c>
      <c r="C53" s="31"/>
      <c r="D53" s="31"/>
      <c r="E53" s="31"/>
      <c r="F53" s="31"/>
      <c r="G53" s="31"/>
      <c r="H53" s="31"/>
      <c r="I53" s="31"/>
      <c r="J53" s="31"/>
      <c r="K53" s="32">
        <v>2.2</v>
      </c>
      <c r="L53" s="33">
        <v>2.2</v>
      </c>
      <c r="M53" s="31"/>
      <c r="N53" s="31"/>
      <c r="O53" s="31"/>
      <c r="P53" s="34"/>
      <c r="Q53" s="34"/>
      <c r="R53" s="31"/>
      <c r="S53" s="31"/>
      <c r="T53" s="31"/>
      <c r="U53" s="31"/>
      <c r="V53" s="31"/>
      <c r="W53" s="31"/>
      <c r="X53" s="31"/>
      <c r="Y53" s="31"/>
      <c r="Z53" s="31"/>
      <c r="AA53" s="31"/>
      <c r="AC53" s="34"/>
    </row>
    <row r="54" spans="1:29" ht="11.25">
      <c r="A54" s="29" t="s">
        <v>45</v>
      </c>
      <c r="B54" s="31" t="s">
        <v>16</v>
      </c>
      <c r="C54" s="31" t="s">
        <v>60</v>
      </c>
      <c r="D54" s="31"/>
      <c r="E54" s="31"/>
      <c r="F54" s="31"/>
      <c r="G54" s="31"/>
      <c r="H54" s="31"/>
      <c r="I54" s="31"/>
      <c r="J54" s="31"/>
      <c r="K54" s="32">
        <v>3.06</v>
      </c>
      <c r="L54" s="33">
        <v>3.06</v>
      </c>
      <c r="M54" s="31"/>
      <c r="N54" s="31"/>
      <c r="O54" s="31"/>
      <c r="P54" s="34"/>
      <c r="Q54" s="34"/>
      <c r="R54" s="31"/>
      <c r="S54" s="31"/>
      <c r="T54" s="31"/>
      <c r="U54" s="31"/>
      <c r="V54" s="31"/>
      <c r="W54" s="31"/>
      <c r="X54" s="31"/>
      <c r="Y54" s="31"/>
      <c r="Z54" s="31"/>
      <c r="AA54" s="31"/>
      <c r="AC54" s="34"/>
    </row>
    <row r="55" spans="1:29" ht="11.25">
      <c r="A55" s="29" t="s">
        <v>46</v>
      </c>
      <c r="B55" s="31" t="s">
        <v>16</v>
      </c>
      <c r="C55" s="31" t="s">
        <v>60</v>
      </c>
      <c r="D55" s="31"/>
      <c r="E55" s="31"/>
      <c r="F55" s="31"/>
      <c r="G55" s="31"/>
      <c r="H55" s="31"/>
      <c r="I55" s="31"/>
      <c r="J55" s="31"/>
      <c r="K55" s="32">
        <v>3.06</v>
      </c>
      <c r="L55" s="33">
        <v>3.06</v>
      </c>
      <c r="M55" s="31"/>
      <c r="N55" s="31"/>
      <c r="O55" s="31"/>
      <c r="P55" s="34"/>
      <c r="Q55" s="34"/>
      <c r="R55" s="31"/>
      <c r="S55" s="31"/>
      <c r="T55" s="31"/>
      <c r="U55" s="31"/>
      <c r="V55" s="31"/>
      <c r="W55" s="31"/>
      <c r="X55" s="31"/>
      <c r="Y55" s="31"/>
      <c r="Z55" s="31"/>
      <c r="AA55" s="31"/>
      <c r="AC55" s="34"/>
    </row>
    <row r="56" spans="1:29" ht="11.25">
      <c r="A56" s="29" t="s">
        <v>47</v>
      </c>
      <c r="B56" s="31" t="s">
        <v>48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4"/>
      <c r="Q56" s="34"/>
      <c r="R56" s="31"/>
      <c r="S56" s="31"/>
      <c r="T56" s="31"/>
      <c r="U56" s="31"/>
      <c r="V56" s="31"/>
      <c r="W56" s="31"/>
      <c r="X56" s="31"/>
      <c r="Y56" s="31"/>
      <c r="Z56" s="31"/>
      <c r="AA56" s="31"/>
      <c r="AC56" s="34"/>
    </row>
    <row r="57" spans="1:29" ht="11.25">
      <c r="A57" s="29" t="s">
        <v>49</v>
      </c>
      <c r="B57" s="31" t="s">
        <v>50</v>
      </c>
      <c r="C57" s="31"/>
      <c r="D57" s="32">
        <v>16.82</v>
      </c>
      <c r="E57" s="33">
        <v>16.82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4"/>
      <c r="Q57" s="34"/>
      <c r="R57" s="31"/>
      <c r="S57" s="31"/>
      <c r="T57" s="31"/>
      <c r="U57" s="31"/>
      <c r="V57" s="31"/>
      <c r="W57" s="31"/>
      <c r="X57" s="31"/>
      <c r="Y57" s="31"/>
      <c r="Z57" s="31"/>
      <c r="AA57" s="31"/>
      <c r="AC57" s="34"/>
    </row>
    <row r="58" spans="1:29" ht="11.25">
      <c r="A58" s="36" t="s">
        <v>359</v>
      </c>
      <c r="B58" s="35" t="s">
        <v>360</v>
      </c>
      <c r="C58" s="31"/>
      <c r="D58" s="31"/>
      <c r="E58" s="31"/>
      <c r="F58" s="31"/>
      <c r="G58" s="31"/>
      <c r="H58" s="31"/>
      <c r="I58" s="31"/>
      <c r="J58" s="31"/>
      <c r="K58" s="31">
        <v>0</v>
      </c>
      <c r="L58" s="35">
        <v>4.6</v>
      </c>
      <c r="M58" s="31"/>
      <c r="N58" s="31"/>
      <c r="O58" s="31"/>
      <c r="P58" s="34"/>
      <c r="Q58" s="34"/>
      <c r="R58" s="31"/>
      <c r="S58" s="31"/>
      <c r="T58" s="31"/>
      <c r="U58" s="31"/>
      <c r="V58" s="31"/>
      <c r="W58" s="31"/>
      <c r="X58" s="31"/>
      <c r="Y58" s="31"/>
      <c r="Z58" s="31"/>
      <c r="AA58" s="31"/>
      <c r="AC58" s="34"/>
    </row>
    <row r="59" spans="1:29" ht="11.25">
      <c r="A59" s="29" t="s">
        <v>51</v>
      </c>
      <c r="B59" s="31" t="s">
        <v>20</v>
      </c>
      <c r="C59" s="31" t="s">
        <v>61</v>
      </c>
      <c r="D59" s="32">
        <v>92.59</v>
      </c>
      <c r="E59" s="33">
        <v>92.59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4"/>
      <c r="Q59" s="34"/>
      <c r="R59" s="31"/>
      <c r="S59" s="31"/>
      <c r="T59" s="31"/>
      <c r="U59" s="31"/>
      <c r="V59" s="31"/>
      <c r="W59" s="31"/>
      <c r="X59" s="31"/>
      <c r="Y59" s="31"/>
      <c r="Z59" s="31"/>
      <c r="AA59" s="31"/>
      <c r="AC59" s="34"/>
    </row>
    <row r="60" spans="1:29" ht="11.25">
      <c r="A60" s="29" t="s">
        <v>52</v>
      </c>
      <c r="B60" s="31" t="s">
        <v>7</v>
      </c>
      <c r="C60" s="31"/>
      <c r="D60" s="31"/>
      <c r="E60" s="31"/>
      <c r="F60" s="31"/>
      <c r="G60" s="31"/>
      <c r="H60" s="31"/>
      <c r="I60" s="31"/>
      <c r="J60" s="31"/>
      <c r="K60" s="32">
        <v>34.08</v>
      </c>
      <c r="L60" s="35">
        <v>34.08</v>
      </c>
      <c r="M60" s="31"/>
      <c r="N60" s="31"/>
      <c r="O60" s="31"/>
      <c r="P60" s="34"/>
      <c r="Q60" s="34"/>
      <c r="R60" s="31"/>
      <c r="S60" s="31"/>
      <c r="T60" s="31"/>
      <c r="U60" s="31"/>
      <c r="V60" s="31"/>
      <c r="W60" s="31"/>
      <c r="X60" s="31"/>
      <c r="Y60" s="31"/>
      <c r="Z60" s="31"/>
      <c r="AA60" s="31"/>
      <c r="AC60" s="35">
        <v>34.08</v>
      </c>
    </row>
    <row r="61" spans="1:29" ht="11.25">
      <c r="A61" s="79" t="s">
        <v>63</v>
      </c>
      <c r="B61" s="79"/>
      <c r="C61" s="79"/>
      <c r="D61" s="2">
        <f>SUM(D24:D60)</f>
        <v>803.285</v>
      </c>
      <c r="E61" s="2">
        <f aca="true" t="shared" si="0" ref="E61:AC61">SUM(E24:E60)</f>
        <v>803.285</v>
      </c>
      <c r="F61" s="2">
        <f t="shared" si="0"/>
        <v>400.8</v>
      </c>
      <c r="G61" s="2">
        <f t="shared" si="0"/>
        <v>400.8</v>
      </c>
      <c r="H61" s="2">
        <f t="shared" si="0"/>
        <v>94.48</v>
      </c>
      <c r="I61" s="2">
        <f t="shared" si="0"/>
        <v>94.48</v>
      </c>
      <c r="J61" s="2">
        <f t="shared" si="0"/>
        <v>0</v>
      </c>
      <c r="K61" s="2">
        <f t="shared" si="0"/>
        <v>102.43599999999999</v>
      </c>
      <c r="L61" s="2">
        <f t="shared" si="0"/>
        <v>100.506</v>
      </c>
      <c r="M61" s="2">
        <f t="shared" si="0"/>
        <v>1.66</v>
      </c>
      <c r="N61" s="2">
        <f t="shared" si="0"/>
        <v>0</v>
      </c>
      <c r="O61" s="2">
        <f t="shared" si="0"/>
        <v>0</v>
      </c>
      <c r="P61" s="2">
        <f t="shared" si="0"/>
        <v>0</v>
      </c>
      <c r="Q61" s="2">
        <f t="shared" si="0"/>
        <v>0</v>
      </c>
      <c r="R61" s="2">
        <f t="shared" si="0"/>
        <v>0</v>
      </c>
      <c r="S61" s="2">
        <f t="shared" si="0"/>
        <v>0</v>
      </c>
      <c r="T61" s="2">
        <f t="shared" si="0"/>
        <v>0</v>
      </c>
      <c r="U61" s="2">
        <f t="shared" si="0"/>
        <v>0</v>
      </c>
      <c r="V61" s="2">
        <f t="shared" si="0"/>
        <v>0</v>
      </c>
      <c r="W61" s="2">
        <f t="shared" si="0"/>
        <v>0</v>
      </c>
      <c r="X61" s="2">
        <f t="shared" si="0"/>
        <v>0</v>
      </c>
      <c r="Y61" s="2">
        <f t="shared" si="0"/>
        <v>0</v>
      </c>
      <c r="Z61" s="2">
        <f t="shared" si="0"/>
        <v>0</v>
      </c>
      <c r="AA61" s="2">
        <f t="shared" si="0"/>
        <v>0</v>
      </c>
      <c r="AC61" s="2">
        <f t="shared" si="0"/>
        <v>68.16</v>
      </c>
    </row>
    <row r="62" spans="1:27" s="18" customFormat="1" ht="11.25">
      <c r="A62" s="78" t="s">
        <v>64</v>
      </c>
      <c r="B62" s="78"/>
      <c r="C62" s="78"/>
      <c r="D62" s="77" t="s">
        <v>337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23"/>
    </row>
    <row r="63" spans="1:29" ht="11.25">
      <c r="A63" s="78"/>
      <c r="B63" s="78"/>
      <c r="C63" s="78"/>
      <c r="D63" s="24">
        <v>1</v>
      </c>
      <c r="E63" s="25">
        <v>1</v>
      </c>
      <c r="F63" s="24">
        <v>2</v>
      </c>
      <c r="G63" s="25">
        <v>2</v>
      </c>
      <c r="H63" s="24">
        <v>3</v>
      </c>
      <c r="I63" s="25">
        <v>3</v>
      </c>
      <c r="J63" s="25">
        <v>3</v>
      </c>
      <c r="K63" s="24">
        <v>4</v>
      </c>
      <c r="L63" s="25">
        <v>4</v>
      </c>
      <c r="M63" s="25">
        <v>4</v>
      </c>
      <c r="N63" s="24">
        <v>5</v>
      </c>
      <c r="O63" s="25">
        <v>5</v>
      </c>
      <c r="P63" s="24" t="s">
        <v>349</v>
      </c>
      <c r="Q63" s="25" t="s">
        <v>349</v>
      </c>
      <c r="R63" s="24">
        <v>6</v>
      </c>
      <c r="S63" s="25">
        <v>6</v>
      </c>
      <c r="T63" s="24">
        <v>7</v>
      </c>
      <c r="U63" s="25">
        <v>7</v>
      </c>
      <c r="V63" s="24">
        <v>8</v>
      </c>
      <c r="W63" s="25">
        <v>8</v>
      </c>
      <c r="X63" s="24">
        <v>9</v>
      </c>
      <c r="Y63" s="25">
        <v>9</v>
      </c>
      <c r="Z63" s="24">
        <v>10</v>
      </c>
      <c r="AA63" s="25">
        <v>10</v>
      </c>
      <c r="AC63" s="25" t="s">
        <v>347</v>
      </c>
    </row>
    <row r="64" spans="1:29" ht="11.25">
      <c r="A64" s="78"/>
      <c r="B64" s="78"/>
      <c r="C64" s="78"/>
      <c r="D64" s="26" t="s">
        <v>350</v>
      </c>
      <c r="E64" s="27" t="s">
        <v>346</v>
      </c>
      <c r="F64" s="26" t="s">
        <v>350</v>
      </c>
      <c r="G64" s="27" t="s">
        <v>346</v>
      </c>
      <c r="H64" s="26" t="s">
        <v>350</v>
      </c>
      <c r="I64" s="27" t="s">
        <v>346</v>
      </c>
      <c r="J64" s="27" t="s">
        <v>346</v>
      </c>
      <c r="K64" s="26" t="s">
        <v>350</v>
      </c>
      <c r="L64" s="27" t="s">
        <v>346</v>
      </c>
      <c r="M64" s="27" t="s">
        <v>346</v>
      </c>
      <c r="N64" s="26" t="s">
        <v>350</v>
      </c>
      <c r="O64" s="27" t="s">
        <v>346</v>
      </c>
      <c r="P64" s="26" t="s">
        <v>350</v>
      </c>
      <c r="Q64" s="27" t="s">
        <v>346</v>
      </c>
      <c r="R64" s="26" t="s">
        <v>350</v>
      </c>
      <c r="S64" s="27" t="s">
        <v>346</v>
      </c>
      <c r="T64" s="26" t="s">
        <v>350</v>
      </c>
      <c r="U64" s="27" t="s">
        <v>346</v>
      </c>
      <c r="V64" s="26" t="s">
        <v>350</v>
      </c>
      <c r="W64" s="27" t="s">
        <v>346</v>
      </c>
      <c r="X64" s="26" t="s">
        <v>350</v>
      </c>
      <c r="Y64" s="27" t="s">
        <v>346</v>
      </c>
      <c r="Z64" s="26" t="s">
        <v>350</v>
      </c>
      <c r="AA64" s="27" t="s">
        <v>346</v>
      </c>
      <c r="AC64" s="27" t="s">
        <v>346</v>
      </c>
    </row>
    <row r="65" spans="1:29" ht="11.25" customHeight="1">
      <c r="A65" s="78"/>
      <c r="B65" s="78"/>
      <c r="C65" s="78"/>
      <c r="D65" s="76" t="s">
        <v>338</v>
      </c>
      <c r="E65" s="76" t="s">
        <v>338</v>
      </c>
      <c r="F65" s="76" t="s">
        <v>340</v>
      </c>
      <c r="G65" s="76" t="s">
        <v>340</v>
      </c>
      <c r="H65" s="76" t="s">
        <v>339</v>
      </c>
      <c r="I65" s="76" t="s">
        <v>378</v>
      </c>
      <c r="J65" s="76" t="s">
        <v>379</v>
      </c>
      <c r="K65" s="76" t="s">
        <v>341</v>
      </c>
      <c r="L65" s="76" t="s">
        <v>380</v>
      </c>
      <c r="M65" s="76" t="s">
        <v>381</v>
      </c>
      <c r="N65" s="76" t="s">
        <v>342</v>
      </c>
      <c r="O65" s="76" t="s">
        <v>342</v>
      </c>
      <c r="P65" s="76" t="s">
        <v>348</v>
      </c>
      <c r="Q65" s="76" t="s">
        <v>348</v>
      </c>
      <c r="R65" s="76" t="s">
        <v>343</v>
      </c>
      <c r="S65" s="76" t="s">
        <v>343</v>
      </c>
      <c r="T65" s="76" t="s">
        <v>344</v>
      </c>
      <c r="U65" s="76" t="s">
        <v>344</v>
      </c>
      <c r="V65" s="76" t="s">
        <v>345</v>
      </c>
      <c r="W65" s="76" t="s">
        <v>345</v>
      </c>
      <c r="X65" s="76" t="s">
        <v>382</v>
      </c>
      <c r="Y65" s="76" t="s">
        <v>382</v>
      </c>
      <c r="Z65" s="76" t="s">
        <v>383</v>
      </c>
      <c r="AA65" s="76" t="s">
        <v>383</v>
      </c>
      <c r="AC65" s="76" t="s">
        <v>356</v>
      </c>
    </row>
    <row r="66" spans="1:29" ht="62.25" customHeight="1">
      <c r="A66" s="78"/>
      <c r="B66" s="78"/>
      <c r="C66" s="78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C66" s="76"/>
    </row>
    <row r="67" spans="1:29" ht="11.25">
      <c r="A67" s="28" t="s">
        <v>0</v>
      </c>
      <c r="B67" s="28" t="s">
        <v>54</v>
      </c>
      <c r="C67" s="28" t="s">
        <v>55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C67" s="76"/>
    </row>
    <row r="68" spans="1:29" ht="11.25" customHeight="1">
      <c r="A68" s="29" t="s">
        <v>65</v>
      </c>
      <c r="B68" s="31" t="s">
        <v>66</v>
      </c>
      <c r="C68" s="31" t="s">
        <v>67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2">
        <v>38.14</v>
      </c>
      <c r="O68" s="33">
        <v>38.14</v>
      </c>
      <c r="P68" s="34"/>
      <c r="Q68" s="34"/>
      <c r="R68" s="31"/>
      <c r="S68" s="31"/>
      <c r="T68" s="31"/>
      <c r="U68" s="31"/>
      <c r="V68" s="31"/>
      <c r="W68" s="31"/>
      <c r="X68" s="31"/>
      <c r="Y68" s="31"/>
      <c r="Z68" s="31"/>
      <c r="AA68" s="31"/>
      <c r="AC68" s="34"/>
    </row>
    <row r="69" spans="1:29" ht="11.25" customHeight="1">
      <c r="A69" s="29" t="s">
        <v>68</v>
      </c>
      <c r="B69" s="31" t="s">
        <v>66</v>
      </c>
      <c r="C69" s="37" t="s">
        <v>69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>
        <v>17.7</v>
      </c>
      <c r="O69" s="39">
        <v>17.7</v>
      </c>
      <c r="P69" s="34"/>
      <c r="Q69" s="34"/>
      <c r="R69" s="40"/>
      <c r="S69" s="40"/>
      <c r="T69" s="40"/>
      <c r="U69" s="40"/>
      <c r="V69" s="40"/>
      <c r="W69" s="40"/>
      <c r="X69" s="40"/>
      <c r="Y69" s="40"/>
      <c r="Z69" s="40"/>
      <c r="AA69" s="40"/>
      <c r="AC69" s="34"/>
    </row>
    <row r="70" spans="1:29" ht="11.25" customHeight="1">
      <c r="A70" s="29" t="s">
        <v>70</v>
      </c>
      <c r="B70" s="31" t="s">
        <v>66</v>
      </c>
      <c r="C70" s="37" t="s">
        <v>71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>
        <v>20.58</v>
      </c>
      <c r="O70" s="39">
        <v>20.58</v>
      </c>
      <c r="P70" s="34"/>
      <c r="Q70" s="34"/>
      <c r="R70" s="40"/>
      <c r="S70" s="40"/>
      <c r="T70" s="40"/>
      <c r="U70" s="40"/>
      <c r="V70" s="40"/>
      <c r="W70" s="40"/>
      <c r="X70" s="40"/>
      <c r="Y70" s="40"/>
      <c r="Z70" s="40"/>
      <c r="AA70" s="40"/>
      <c r="AC70" s="34"/>
    </row>
    <row r="71" spans="1:29" ht="11.25" customHeight="1">
      <c r="A71" s="29" t="s">
        <v>72</v>
      </c>
      <c r="B71" s="31" t="s">
        <v>3</v>
      </c>
      <c r="C71" s="37" t="s">
        <v>73</v>
      </c>
      <c r="D71" s="38">
        <v>110.82</v>
      </c>
      <c r="E71" s="39">
        <v>110.82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4"/>
      <c r="Q71" s="34"/>
      <c r="R71" s="37"/>
      <c r="S71" s="37"/>
      <c r="T71" s="37"/>
      <c r="U71" s="37"/>
      <c r="V71" s="37"/>
      <c r="W71" s="37"/>
      <c r="X71" s="37"/>
      <c r="Y71" s="37"/>
      <c r="Z71" s="37"/>
      <c r="AA71" s="37"/>
      <c r="AC71" s="34"/>
    </row>
    <row r="72" spans="1:29" ht="11.25" customHeight="1">
      <c r="A72" s="29" t="s">
        <v>74</v>
      </c>
      <c r="B72" s="31" t="s">
        <v>3</v>
      </c>
      <c r="C72" s="37" t="s">
        <v>75</v>
      </c>
      <c r="D72" s="38">
        <v>342.84</v>
      </c>
      <c r="E72" s="39">
        <v>342.84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4"/>
      <c r="Q72" s="34"/>
      <c r="R72" s="37"/>
      <c r="S72" s="37"/>
      <c r="T72" s="37"/>
      <c r="U72" s="37"/>
      <c r="V72" s="37"/>
      <c r="W72" s="37"/>
      <c r="X72" s="37"/>
      <c r="Z72" s="37"/>
      <c r="AA72" s="37"/>
      <c r="AC72" s="34"/>
    </row>
    <row r="73" spans="1:29" ht="11.25" customHeight="1">
      <c r="A73" s="29" t="s">
        <v>76</v>
      </c>
      <c r="B73" s="31" t="s">
        <v>3</v>
      </c>
      <c r="C73" s="37" t="s">
        <v>75</v>
      </c>
      <c r="D73" s="38">
        <v>32.61</v>
      </c>
      <c r="E73" s="39">
        <v>32.61</v>
      </c>
      <c r="F73" s="37"/>
      <c r="G73" s="37"/>
      <c r="H73" s="37"/>
      <c r="I73" s="37"/>
      <c r="J73" s="37"/>
      <c r="K73" s="37"/>
      <c r="L73" s="37"/>
      <c r="M73" s="37"/>
      <c r="N73" s="34"/>
      <c r="O73" s="34"/>
      <c r="P73" s="34"/>
      <c r="Q73" s="34"/>
      <c r="R73" s="30"/>
      <c r="S73" s="30"/>
      <c r="T73" s="30"/>
      <c r="U73" s="30"/>
      <c r="V73" s="30"/>
      <c r="W73" s="30"/>
      <c r="X73" s="30"/>
      <c r="Y73" s="30"/>
      <c r="Z73" s="30"/>
      <c r="AA73" s="30"/>
      <c r="AC73" s="34"/>
    </row>
    <row r="74" spans="1:29" ht="11.25" customHeight="1">
      <c r="A74" s="29" t="s">
        <v>77</v>
      </c>
      <c r="B74" s="31" t="s">
        <v>66</v>
      </c>
      <c r="C74" s="31" t="s">
        <v>78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42">
        <v>19.68</v>
      </c>
      <c r="O74" s="43">
        <v>19.68</v>
      </c>
      <c r="P74" s="34"/>
      <c r="Q74" s="34"/>
      <c r="R74" s="44"/>
      <c r="S74" s="44"/>
      <c r="T74" s="44"/>
      <c r="U74" s="44"/>
      <c r="V74" s="44"/>
      <c r="W74" s="44"/>
      <c r="X74" s="44"/>
      <c r="Y74" s="44"/>
      <c r="Z74" s="44"/>
      <c r="AA74" s="44"/>
      <c r="AC74" s="34"/>
    </row>
    <row r="75" spans="1:29" ht="11.25" customHeight="1">
      <c r="A75" s="29" t="s">
        <v>79</v>
      </c>
      <c r="B75" s="30" t="s">
        <v>66</v>
      </c>
      <c r="C75" s="31" t="s">
        <v>78</v>
      </c>
      <c r="D75" s="31" t="s">
        <v>53</v>
      </c>
      <c r="E75" s="31" t="s">
        <v>53</v>
      </c>
      <c r="F75" s="31"/>
      <c r="G75" s="31"/>
      <c r="H75" s="31"/>
      <c r="I75" s="31"/>
      <c r="J75" s="31"/>
      <c r="K75" s="31"/>
      <c r="L75" s="31"/>
      <c r="M75" s="31"/>
      <c r="N75" s="42">
        <v>19.13</v>
      </c>
      <c r="O75" s="43">
        <v>19.13</v>
      </c>
      <c r="P75" s="34"/>
      <c r="Q75" s="34"/>
      <c r="R75" s="44"/>
      <c r="S75" s="44"/>
      <c r="T75" s="44"/>
      <c r="U75" s="44"/>
      <c r="V75" s="44"/>
      <c r="W75" s="44"/>
      <c r="X75" s="44"/>
      <c r="Y75" s="44"/>
      <c r="Z75" s="44"/>
      <c r="AA75" s="44"/>
      <c r="AC75" s="34"/>
    </row>
    <row r="76" spans="1:29" ht="11.25" customHeight="1">
      <c r="A76" s="29" t="s">
        <v>80</v>
      </c>
      <c r="B76" s="31" t="s">
        <v>3</v>
      </c>
      <c r="C76" s="37" t="s">
        <v>81</v>
      </c>
      <c r="D76" s="38">
        <v>57.7</v>
      </c>
      <c r="E76" s="39">
        <v>57.7</v>
      </c>
      <c r="F76" s="37"/>
      <c r="G76" s="37"/>
      <c r="H76" s="37"/>
      <c r="I76" s="37"/>
      <c r="J76" s="37"/>
      <c r="K76" s="37"/>
      <c r="L76" s="37"/>
      <c r="M76" s="37"/>
      <c r="N76" s="30"/>
      <c r="O76" s="30"/>
      <c r="P76" s="34"/>
      <c r="Q76" s="34"/>
      <c r="R76" s="30"/>
      <c r="S76" s="30"/>
      <c r="T76" s="30"/>
      <c r="U76" s="30"/>
      <c r="V76" s="30"/>
      <c r="W76" s="30"/>
      <c r="X76" s="30"/>
      <c r="Y76" s="30"/>
      <c r="Z76" s="30"/>
      <c r="AA76" s="30"/>
      <c r="AC76" s="34"/>
    </row>
    <row r="77" spans="1:29" ht="11.25" customHeight="1">
      <c r="A77" s="29" t="s">
        <v>82</v>
      </c>
      <c r="B77" s="31" t="s">
        <v>20</v>
      </c>
      <c r="C77" s="37" t="s">
        <v>81</v>
      </c>
      <c r="D77" s="38">
        <v>10</v>
      </c>
      <c r="E77" s="39">
        <v>10</v>
      </c>
      <c r="F77" s="37"/>
      <c r="G77" s="37"/>
      <c r="H77" s="37"/>
      <c r="I77" s="37"/>
      <c r="J77" s="37"/>
      <c r="K77" s="37"/>
      <c r="L77" s="37"/>
      <c r="M77" s="37"/>
      <c r="N77" s="34"/>
      <c r="O77" s="34"/>
      <c r="P77" s="34"/>
      <c r="Q77" s="34"/>
      <c r="R77" s="30"/>
      <c r="S77" s="30"/>
      <c r="T77" s="30"/>
      <c r="U77" s="30"/>
      <c r="V77" s="30"/>
      <c r="W77" s="30"/>
      <c r="X77" s="30"/>
      <c r="Y77" s="30"/>
      <c r="Z77" s="30"/>
      <c r="AA77" s="30"/>
      <c r="AC77" s="34"/>
    </row>
    <row r="78" spans="1:29" ht="11.25" customHeight="1">
      <c r="A78" s="29" t="s">
        <v>83</v>
      </c>
      <c r="B78" s="30" t="s">
        <v>3</v>
      </c>
      <c r="C78" s="45" t="s">
        <v>84</v>
      </c>
      <c r="D78" s="46">
        <v>29.12</v>
      </c>
      <c r="E78" s="47">
        <v>29.12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34"/>
      <c r="Q78" s="34"/>
      <c r="R78" s="45"/>
      <c r="S78" s="45"/>
      <c r="T78" s="45"/>
      <c r="U78" s="45"/>
      <c r="V78" s="45"/>
      <c r="W78" s="45"/>
      <c r="X78" s="45"/>
      <c r="Y78" s="45"/>
      <c r="Z78" s="45"/>
      <c r="AA78" s="45"/>
      <c r="AC78" s="34"/>
    </row>
    <row r="79" spans="1:29" ht="11.25" customHeight="1">
      <c r="A79" s="29" t="s">
        <v>85</v>
      </c>
      <c r="B79" s="31" t="s">
        <v>86</v>
      </c>
      <c r="C79" s="37" t="s">
        <v>87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>
        <v>39.3</v>
      </c>
      <c r="O79" s="39">
        <v>39.3</v>
      </c>
      <c r="P79" s="34"/>
      <c r="Q79" s="34"/>
      <c r="R79" s="40"/>
      <c r="S79" s="40"/>
      <c r="T79" s="40"/>
      <c r="U79" s="40"/>
      <c r="V79" s="40"/>
      <c r="W79" s="40"/>
      <c r="X79" s="40"/>
      <c r="Y79" s="40"/>
      <c r="Z79" s="40"/>
      <c r="AA79" s="40"/>
      <c r="AC79" s="34"/>
    </row>
    <row r="80" spans="1:29" ht="11.25" customHeight="1">
      <c r="A80" s="29" t="s">
        <v>88</v>
      </c>
      <c r="B80" s="31" t="s">
        <v>86</v>
      </c>
      <c r="C80" s="37" t="s">
        <v>87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>
        <v>15.65</v>
      </c>
      <c r="O80" s="39">
        <v>15.65</v>
      </c>
      <c r="P80" s="34"/>
      <c r="Q80" s="34"/>
      <c r="R80" s="40"/>
      <c r="S80" s="40"/>
      <c r="T80" s="40"/>
      <c r="U80" s="40"/>
      <c r="V80" s="40"/>
      <c r="W80" s="40"/>
      <c r="X80" s="40"/>
      <c r="Y80" s="40"/>
      <c r="Z80" s="40"/>
      <c r="AA80" s="40"/>
      <c r="AC80" s="34"/>
    </row>
    <row r="81" spans="1:29" ht="11.25" customHeight="1">
      <c r="A81" s="29" t="s">
        <v>89</v>
      </c>
      <c r="B81" s="31" t="s">
        <v>86</v>
      </c>
      <c r="C81" s="37" t="s">
        <v>87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>
        <v>19.48</v>
      </c>
      <c r="O81" s="39">
        <v>19.48</v>
      </c>
      <c r="P81" s="34"/>
      <c r="Q81" s="34"/>
      <c r="R81" s="40"/>
      <c r="S81" s="40"/>
      <c r="T81" s="40"/>
      <c r="U81" s="40"/>
      <c r="V81" s="40"/>
      <c r="W81" s="40"/>
      <c r="X81" s="40"/>
      <c r="Y81" s="40"/>
      <c r="Z81" s="40"/>
      <c r="AA81" s="40"/>
      <c r="AC81" s="34"/>
    </row>
    <row r="82" spans="1:29" ht="11.25" customHeight="1">
      <c r="A82" s="29" t="s">
        <v>90</v>
      </c>
      <c r="B82" s="30" t="s">
        <v>91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>
        <v>113.04</v>
      </c>
      <c r="O82" s="43">
        <v>113.04</v>
      </c>
      <c r="P82" s="34"/>
      <c r="Q82" s="34"/>
      <c r="R82" s="44"/>
      <c r="S82" s="44"/>
      <c r="T82" s="44"/>
      <c r="U82" s="44"/>
      <c r="V82" s="44"/>
      <c r="W82" s="44"/>
      <c r="X82" s="44"/>
      <c r="Y82" s="44"/>
      <c r="Z82" s="44"/>
      <c r="AA82" s="44"/>
      <c r="AC82" s="34"/>
    </row>
    <row r="83" spans="1:29" ht="11.25" customHeight="1">
      <c r="A83" s="29" t="s">
        <v>92</v>
      </c>
      <c r="B83" s="30" t="s">
        <v>91</v>
      </c>
      <c r="C83" s="45"/>
      <c r="D83" s="45"/>
      <c r="E83" s="45"/>
      <c r="F83" s="45"/>
      <c r="G83" s="45"/>
      <c r="H83" s="45"/>
      <c r="I83" s="45"/>
      <c r="J83" s="31"/>
      <c r="K83" s="45"/>
      <c r="L83" s="45"/>
      <c r="M83" s="45"/>
      <c r="N83" s="46">
        <v>102.22</v>
      </c>
      <c r="O83" s="47">
        <v>102.22</v>
      </c>
      <c r="P83" s="34"/>
      <c r="Q83" s="34"/>
      <c r="R83" s="29"/>
      <c r="S83" s="29"/>
      <c r="T83" s="29"/>
      <c r="U83" s="29"/>
      <c r="V83" s="29"/>
      <c r="W83" s="29"/>
      <c r="X83" s="29"/>
      <c r="Y83" s="29"/>
      <c r="Z83" s="29"/>
      <c r="AA83" s="29"/>
      <c r="AC83" s="34"/>
    </row>
    <row r="84" spans="1:29" ht="11.25" customHeight="1">
      <c r="A84" s="29" t="s">
        <v>93</v>
      </c>
      <c r="B84" s="31" t="s">
        <v>3</v>
      </c>
      <c r="C84" s="31" t="s">
        <v>94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42">
        <v>116.12</v>
      </c>
      <c r="O84" s="43">
        <v>116.12</v>
      </c>
      <c r="P84" s="34"/>
      <c r="Q84" s="34"/>
      <c r="R84" s="44"/>
      <c r="S84" s="44"/>
      <c r="T84" s="44"/>
      <c r="U84" s="44"/>
      <c r="V84" s="44"/>
      <c r="W84" s="44"/>
      <c r="X84" s="44"/>
      <c r="Y84" s="44"/>
      <c r="Z84" s="44"/>
      <c r="AA84" s="44"/>
      <c r="AC84" s="34"/>
    </row>
    <row r="85" spans="1:29" ht="11.25" customHeight="1">
      <c r="A85" s="29" t="s">
        <v>95</v>
      </c>
      <c r="B85" s="31" t="s">
        <v>11</v>
      </c>
      <c r="C85" s="31"/>
      <c r="D85" s="31"/>
      <c r="E85" s="31"/>
      <c r="F85" s="31"/>
      <c r="G85" s="31"/>
      <c r="H85" s="42">
        <v>99.87</v>
      </c>
      <c r="I85" s="43">
        <v>99.87</v>
      </c>
      <c r="J85" s="31"/>
      <c r="K85" s="31"/>
      <c r="L85" s="31"/>
      <c r="M85" s="31"/>
      <c r="N85" s="34"/>
      <c r="O85" s="34"/>
      <c r="P85" s="34"/>
      <c r="Q85" s="34"/>
      <c r="R85" s="30"/>
      <c r="S85" s="30"/>
      <c r="T85" s="30"/>
      <c r="U85" s="30"/>
      <c r="V85" s="30"/>
      <c r="W85" s="30"/>
      <c r="X85" s="30"/>
      <c r="Y85" s="30"/>
      <c r="Z85" s="30"/>
      <c r="AA85" s="30"/>
      <c r="AC85" s="34"/>
    </row>
    <row r="86" spans="1:29" ht="11.25" customHeight="1">
      <c r="A86" s="2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4"/>
      <c r="Q86" s="34"/>
      <c r="R86" s="31"/>
      <c r="S86" s="31"/>
      <c r="T86" s="31"/>
      <c r="U86" s="31"/>
      <c r="V86" s="31"/>
      <c r="W86" s="31"/>
      <c r="X86" s="31"/>
      <c r="Y86" s="31"/>
      <c r="Z86" s="31"/>
      <c r="AA86" s="31"/>
      <c r="AC86" s="34"/>
    </row>
    <row r="87" spans="1:29" ht="11.25" customHeight="1">
      <c r="A87" s="29" t="s">
        <v>97</v>
      </c>
      <c r="B87" s="31" t="s">
        <v>98</v>
      </c>
      <c r="C87" s="31"/>
      <c r="D87" s="31"/>
      <c r="E87" s="31"/>
      <c r="F87" s="31"/>
      <c r="G87" s="31"/>
      <c r="H87" s="42">
        <v>419.18</v>
      </c>
      <c r="I87" s="43">
        <f>419.18-4.91</f>
        <v>414.27</v>
      </c>
      <c r="J87" s="31"/>
      <c r="K87" s="31"/>
      <c r="L87" s="31"/>
      <c r="M87" s="31"/>
      <c r="N87" s="31"/>
      <c r="O87" s="31"/>
      <c r="P87" s="34"/>
      <c r="Q87" s="34"/>
      <c r="R87" s="31"/>
      <c r="S87" s="31"/>
      <c r="T87" s="31"/>
      <c r="U87" s="31"/>
      <c r="V87" s="31"/>
      <c r="W87" s="31"/>
      <c r="X87" s="32">
        <v>9.89</v>
      </c>
      <c r="Y87" s="48">
        <v>17.16</v>
      </c>
      <c r="Z87" s="32">
        <v>7.5</v>
      </c>
      <c r="AA87" s="35">
        <v>5.56</v>
      </c>
      <c r="AC87" s="34"/>
    </row>
    <row r="88" spans="1:29" ht="11.25" customHeight="1">
      <c r="A88" s="29" t="s">
        <v>99</v>
      </c>
      <c r="B88" s="31" t="s">
        <v>100</v>
      </c>
      <c r="C88" s="31"/>
      <c r="D88" s="31"/>
      <c r="E88" s="31"/>
      <c r="F88" s="31"/>
      <c r="G88" s="31"/>
      <c r="H88" s="31"/>
      <c r="I88" s="31"/>
      <c r="J88" s="31"/>
      <c r="K88" s="42">
        <v>5.5</v>
      </c>
      <c r="L88" s="43">
        <v>5.5</v>
      </c>
      <c r="M88" s="30"/>
      <c r="N88" s="31"/>
      <c r="O88" s="31"/>
      <c r="P88" s="34"/>
      <c r="Q88" s="34"/>
      <c r="R88" s="31"/>
      <c r="S88" s="31"/>
      <c r="T88" s="31"/>
      <c r="U88" s="31"/>
      <c r="V88" s="31"/>
      <c r="W88" s="31"/>
      <c r="X88" s="31"/>
      <c r="Y88" s="31"/>
      <c r="Z88" s="31"/>
      <c r="AA88" s="31"/>
      <c r="AC88" s="34"/>
    </row>
    <row r="89" spans="1:29" ht="11.25" customHeight="1">
      <c r="A89" s="29" t="s">
        <v>101</v>
      </c>
      <c r="B89" s="31" t="s">
        <v>1</v>
      </c>
      <c r="C89" s="31"/>
      <c r="D89" s="31"/>
      <c r="E89" s="31"/>
      <c r="F89" s="31"/>
      <c r="G89" s="31"/>
      <c r="H89" s="31"/>
      <c r="I89" s="31"/>
      <c r="J89" s="31"/>
      <c r="K89" s="42">
        <v>10.91</v>
      </c>
      <c r="L89" s="43">
        <v>10.91</v>
      </c>
      <c r="M89" s="30"/>
      <c r="N89" s="31"/>
      <c r="O89" s="31"/>
      <c r="P89" s="34"/>
      <c r="Q89" s="34"/>
      <c r="R89" s="31"/>
      <c r="S89" s="31"/>
      <c r="T89" s="31"/>
      <c r="U89" s="31"/>
      <c r="V89" s="31"/>
      <c r="W89" s="31"/>
      <c r="X89" s="31"/>
      <c r="Y89" s="31"/>
      <c r="Z89" s="31"/>
      <c r="AA89" s="31"/>
      <c r="AC89" s="34"/>
    </row>
    <row r="90" spans="1:29" ht="11.25" customHeight="1">
      <c r="A90" s="29" t="s">
        <v>102</v>
      </c>
      <c r="B90" s="31" t="s">
        <v>100</v>
      </c>
      <c r="C90" s="31"/>
      <c r="D90" s="31"/>
      <c r="E90" s="31"/>
      <c r="F90" s="31"/>
      <c r="G90" s="31"/>
      <c r="H90" s="31"/>
      <c r="I90" s="31"/>
      <c r="J90" s="31"/>
      <c r="K90" s="42">
        <v>5.54</v>
      </c>
      <c r="L90" s="43">
        <v>5.54</v>
      </c>
      <c r="M90" s="30"/>
      <c r="N90" s="31"/>
      <c r="O90" s="31"/>
      <c r="P90" s="34"/>
      <c r="Q90" s="34"/>
      <c r="R90" s="31"/>
      <c r="S90" s="31"/>
      <c r="T90" s="31"/>
      <c r="U90" s="31"/>
      <c r="V90" s="31"/>
      <c r="W90" s="31"/>
      <c r="X90" s="31"/>
      <c r="Y90" s="31"/>
      <c r="Z90" s="31"/>
      <c r="AA90" s="31"/>
      <c r="AC90" s="34"/>
    </row>
    <row r="91" spans="1:29" ht="11.25" customHeight="1">
      <c r="A91" s="29" t="s">
        <v>103</v>
      </c>
      <c r="B91" s="31" t="s">
        <v>1</v>
      </c>
      <c r="C91" s="31"/>
      <c r="D91" s="31"/>
      <c r="E91" s="31"/>
      <c r="F91" s="31"/>
      <c r="G91" s="31"/>
      <c r="H91" s="31"/>
      <c r="I91" s="31"/>
      <c r="J91" s="31"/>
      <c r="K91" s="42">
        <v>10.74</v>
      </c>
      <c r="L91" s="43">
        <v>10.74</v>
      </c>
      <c r="M91" s="30"/>
      <c r="N91" s="31"/>
      <c r="O91" s="31"/>
      <c r="P91" s="34"/>
      <c r="Q91" s="34"/>
      <c r="R91" s="31"/>
      <c r="S91" s="31"/>
      <c r="T91" s="31"/>
      <c r="U91" s="31"/>
      <c r="V91" s="31"/>
      <c r="W91" s="31"/>
      <c r="X91" s="31"/>
      <c r="Y91" s="31"/>
      <c r="Z91" s="31"/>
      <c r="AA91" s="31"/>
      <c r="AC91" s="34"/>
    </row>
    <row r="92" spans="1:29" ht="11.25" customHeight="1">
      <c r="A92" s="29" t="s">
        <v>104</v>
      </c>
      <c r="B92" s="31" t="s">
        <v>14</v>
      </c>
      <c r="C92" s="31"/>
      <c r="D92" s="31"/>
      <c r="E92" s="31"/>
      <c r="F92" s="31"/>
      <c r="G92" s="31"/>
      <c r="H92" s="31"/>
      <c r="I92" s="31"/>
      <c r="J92" s="31"/>
      <c r="K92" s="42">
        <v>5.09</v>
      </c>
      <c r="L92" s="43">
        <v>5.09</v>
      </c>
      <c r="M92" s="30"/>
      <c r="N92" s="31"/>
      <c r="O92" s="31"/>
      <c r="P92" s="34"/>
      <c r="Q92" s="34"/>
      <c r="R92" s="31"/>
      <c r="S92" s="31"/>
      <c r="T92" s="31"/>
      <c r="U92" s="31"/>
      <c r="V92" s="31"/>
      <c r="W92" s="31"/>
      <c r="X92" s="31"/>
      <c r="Y92" s="31"/>
      <c r="Z92" s="31"/>
      <c r="AA92" s="31"/>
      <c r="AC92" s="34"/>
    </row>
    <row r="93" spans="1:29" ht="11.25" customHeight="1">
      <c r="A93" s="29" t="s">
        <v>105</v>
      </c>
      <c r="B93" s="31" t="s">
        <v>20</v>
      </c>
      <c r="C93" s="31" t="s">
        <v>57</v>
      </c>
      <c r="D93" s="31"/>
      <c r="E93" s="31"/>
      <c r="F93" s="31"/>
      <c r="G93" s="31"/>
      <c r="H93" s="31"/>
      <c r="I93" s="31"/>
      <c r="J93" s="31"/>
      <c r="K93" s="42">
        <v>3.92</v>
      </c>
      <c r="L93" s="48"/>
      <c r="M93" s="48">
        <v>3.92</v>
      </c>
      <c r="N93" s="31"/>
      <c r="O93" s="31"/>
      <c r="P93" s="34"/>
      <c r="Q93" s="34"/>
      <c r="R93" s="31"/>
      <c r="S93" s="31"/>
      <c r="T93" s="31"/>
      <c r="U93" s="31"/>
      <c r="V93" s="31"/>
      <c r="W93" s="31"/>
      <c r="X93" s="31"/>
      <c r="Y93" s="31"/>
      <c r="Z93" s="31"/>
      <c r="AA93" s="31"/>
      <c r="AC93" s="34"/>
    </row>
    <row r="94" spans="1:29" ht="11.25" customHeight="1">
      <c r="A94" s="29" t="s">
        <v>106</v>
      </c>
      <c r="B94" s="31" t="s">
        <v>107</v>
      </c>
      <c r="C94" s="31"/>
      <c r="D94" s="31"/>
      <c r="E94" s="31"/>
      <c r="F94" s="31"/>
      <c r="G94" s="31"/>
      <c r="H94" s="31"/>
      <c r="I94" s="31"/>
      <c r="J94" s="31"/>
      <c r="K94" s="42">
        <v>6.85</v>
      </c>
      <c r="L94" s="43">
        <v>6.85</v>
      </c>
      <c r="M94" s="31"/>
      <c r="N94" s="31"/>
      <c r="O94" s="31"/>
      <c r="P94" s="34"/>
      <c r="Q94" s="34"/>
      <c r="R94" s="31"/>
      <c r="S94" s="31"/>
      <c r="T94" s="31"/>
      <c r="U94" s="31"/>
      <c r="V94" s="31"/>
      <c r="W94" s="31"/>
      <c r="X94" s="31"/>
      <c r="Y94" s="31"/>
      <c r="Z94" s="31"/>
      <c r="AA94" s="31"/>
      <c r="AC94" s="34"/>
    </row>
    <row r="95" spans="1:29" ht="11.25" customHeight="1">
      <c r="A95" s="29" t="s">
        <v>108</v>
      </c>
      <c r="B95" s="31" t="s">
        <v>11</v>
      </c>
      <c r="C95" s="31"/>
      <c r="D95" s="31"/>
      <c r="E95" s="31"/>
      <c r="F95" s="31"/>
      <c r="G95" s="31"/>
      <c r="H95" s="42">
        <v>52.31</v>
      </c>
      <c r="I95" s="43">
        <v>52.31</v>
      </c>
      <c r="J95" s="31"/>
      <c r="K95" s="31"/>
      <c r="L95" s="31"/>
      <c r="M95" s="31"/>
      <c r="N95" s="31"/>
      <c r="O95" s="31"/>
      <c r="P95" s="34"/>
      <c r="Q95" s="34"/>
      <c r="R95" s="31"/>
      <c r="S95" s="31"/>
      <c r="T95" s="31"/>
      <c r="U95" s="31"/>
      <c r="V95" s="31"/>
      <c r="W95" s="31"/>
      <c r="X95" s="31"/>
      <c r="Y95" s="31"/>
      <c r="Z95" s="31"/>
      <c r="AA95" s="31"/>
      <c r="AC95" s="34"/>
    </row>
    <row r="96" spans="1:29" ht="11.25" customHeight="1">
      <c r="A96" s="29" t="s">
        <v>109</v>
      </c>
      <c r="B96" s="31" t="s">
        <v>11</v>
      </c>
      <c r="C96" s="31"/>
      <c r="D96" s="31"/>
      <c r="E96" s="31"/>
      <c r="F96" s="31"/>
      <c r="G96" s="31"/>
      <c r="H96" s="42">
        <v>31.21</v>
      </c>
      <c r="I96" s="43">
        <v>31.21</v>
      </c>
      <c r="J96" s="31"/>
      <c r="K96" s="31"/>
      <c r="L96" s="31"/>
      <c r="M96" s="31"/>
      <c r="N96" s="31"/>
      <c r="O96" s="31"/>
      <c r="P96" s="34"/>
      <c r="Q96" s="34"/>
      <c r="R96" s="31"/>
      <c r="S96" s="31"/>
      <c r="T96" s="31"/>
      <c r="U96" s="31"/>
      <c r="V96" s="31"/>
      <c r="W96" s="31"/>
      <c r="X96" s="31"/>
      <c r="Y96" s="31"/>
      <c r="Z96" s="31"/>
      <c r="AA96" s="31"/>
      <c r="AC96" s="34"/>
    </row>
    <row r="97" spans="1:29" ht="11.25" customHeight="1">
      <c r="A97" s="29" t="s">
        <v>110</v>
      </c>
      <c r="B97" s="31" t="s">
        <v>98</v>
      </c>
      <c r="C97" s="31"/>
      <c r="D97" s="31"/>
      <c r="E97" s="31"/>
      <c r="F97" s="31"/>
      <c r="G97" s="31"/>
      <c r="H97" s="42">
        <v>33.1</v>
      </c>
      <c r="I97" s="43">
        <v>33.1</v>
      </c>
      <c r="J97" s="31"/>
      <c r="K97" s="31"/>
      <c r="L97" s="31"/>
      <c r="M97" s="31"/>
      <c r="N97" s="31"/>
      <c r="O97" s="31"/>
      <c r="P97" s="34"/>
      <c r="Q97" s="34"/>
      <c r="R97" s="31"/>
      <c r="S97" s="31"/>
      <c r="T97" s="31"/>
      <c r="U97" s="31"/>
      <c r="V97" s="31"/>
      <c r="W97" s="31"/>
      <c r="X97" s="31"/>
      <c r="Y97" s="31"/>
      <c r="Z97" s="31"/>
      <c r="AA97" s="31"/>
      <c r="AC97" s="34"/>
    </row>
    <row r="98" spans="1:29" ht="11.25" customHeight="1">
      <c r="A98" s="29" t="s">
        <v>111</v>
      </c>
      <c r="B98" s="31" t="s">
        <v>112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4"/>
      <c r="Q98" s="34"/>
      <c r="R98" s="42">
        <v>60.63</v>
      </c>
      <c r="S98" s="43">
        <v>60.63</v>
      </c>
      <c r="T98" s="44"/>
      <c r="U98" s="44"/>
      <c r="V98" s="31"/>
      <c r="W98" s="31"/>
      <c r="X98" s="31"/>
      <c r="Y98" s="31"/>
      <c r="Z98" s="31"/>
      <c r="AA98" s="31"/>
      <c r="AC98" s="34"/>
    </row>
    <row r="99" spans="1:29" ht="11.25" customHeight="1">
      <c r="A99" s="29" t="s">
        <v>113</v>
      </c>
      <c r="B99" s="31" t="s">
        <v>112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4"/>
      <c r="Q99" s="34"/>
      <c r="R99" s="42">
        <v>11.8</v>
      </c>
      <c r="S99" s="43">
        <v>11.8</v>
      </c>
      <c r="T99" s="44"/>
      <c r="U99" s="44"/>
      <c r="V99" s="31"/>
      <c r="W99" s="31"/>
      <c r="X99" s="31"/>
      <c r="Y99" s="31"/>
      <c r="Z99" s="31"/>
      <c r="AA99" s="31"/>
      <c r="AC99" s="34"/>
    </row>
    <row r="100" spans="1:29" ht="11.25" customHeight="1">
      <c r="A100" s="29" t="s">
        <v>114</v>
      </c>
      <c r="B100" s="31" t="s">
        <v>112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4"/>
      <c r="Q100" s="34"/>
      <c r="R100" s="42">
        <v>17.12</v>
      </c>
      <c r="S100" s="43">
        <v>17.12</v>
      </c>
      <c r="T100" s="44"/>
      <c r="U100" s="44"/>
      <c r="V100" s="31"/>
      <c r="W100" s="31"/>
      <c r="X100" s="31"/>
      <c r="Y100" s="31"/>
      <c r="Z100" s="31"/>
      <c r="AA100" s="31"/>
      <c r="AC100" s="34"/>
    </row>
    <row r="101" spans="1:29" ht="11.25" customHeight="1">
      <c r="A101" s="29" t="s">
        <v>115</v>
      </c>
      <c r="B101" s="31" t="s">
        <v>112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4"/>
      <c r="Q101" s="34"/>
      <c r="R101" s="42">
        <v>2.34</v>
      </c>
      <c r="S101" s="43">
        <v>2.34</v>
      </c>
      <c r="T101" s="44"/>
      <c r="U101" s="44"/>
      <c r="V101" s="31"/>
      <c r="W101" s="31"/>
      <c r="X101" s="31"/>
      <c r="Y101" s="31"/>
      <c r="Z101" s="31"/>
      <c r="AA101" s="31"/>
      <c r="AC101" s="34"/>
    </row>
    <row r="102" spans="1:29" ht="11.25" customHeight="1">
      <c r="A102" s="29" t="s">
        <v>116</v>
      </c>
      <c r="B102" s="31" t="s">
        <v>112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4"/>
      <c r="Q102" s="34"/>
      <c r="R102" s="42">
        <v>5.69</v>
      </c>
      <c r="S102" s="43">
        <v>5.69</v>
      </c>
      <c r="T102" s="44"/>
      <c r="U102" s="44"/>
      <c r="V102" s="31"/>
      <c r="W102" s="31"/>
      <c r="X102" s="31"/>
      <c r="Y102" s="31"/>
      <c r="Z102" s="31"/>
      <c r="AA102" s="31"/>
      <c r="AC102" s="34"/>
    </row>
    <row r="103" spans="1:29" ht="11.25" customHeight="1">
      <c r="A103" s="29" t="s">
        <v>117</v>
      </c>
      <c r="B103" s="31" t="s">
        <v>118</v>
      </c>
      <c r="C103" s="31"/>
      <c r="D103" s="31"/>
      <c r="E103" s="31"/>
      <c r="F103" s="31"/>
      <c r="G103" s="31"/>
      <c r="H103" s="42">
        <v>133.4</v>
      </c>
      <c r="I103" s="43">
        <v>133.4</v>
      </c>
      <c r="J103" s="31"/>
      <c r="K103" s="31"/>
      <c r="L103" s="31"/>
      <c r="M103" s="31"/>
      <c r="N103" s="31"/>
      <c r="O103" s="31"/>
      <c r="P103" s="34"/>
      <c r="Q103" s="34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C103" s="34"/>
    </row>
    <row r="104" spans="1:29" ht="11.25" customHeight="1">
      <c r="A104" s="29" t="s">
        <v>119</v>
      </c>
      <c r="B104" s="31" t="s">
        <v>118</v>
      </c>
      <c r="C104" s="31"/>
      <c r="D104" s="31"/>
      <c r="E104" s="31"/>
      <c r="F104" s="31"/>
      <c r="G104" s="31"/>
      <c r="H104" s="42">
        <v>48.14</v>
      </c>
      <c r="I104" s="43">
        <v>48.14</v>
      </c>
      <c r="J104" s="31"/>
      <c r="K104" s="31"/>
      <c r="L104" s="31"/>
      <c r="M104" s="31"/>
      <c r="N104" s="31"/>
      <c r="O104" s="31"/>
      <c r="P104" s="34"/>
      <c r="Q104" s="34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C104" s="34"/>
    </row>
    <row r="105" spans="1:29" ht="11.25" customHeight="1">
      <c r="A105" s="29" t="s">
        <v>120</v>
      </c>
      <c r="B105" s="31" t="s">
        <v>100</v>
      </c>
      <c r="C105" s="31"/>
      <c r="D105" s="31"/>
      <c r="E105" s="31"/>
      <c r="F105" s="31"/>
      <c r="G105" s="31"/>
      <c r="H105" s="31"/>
      <c r="I105" s="31"/>
      <c r="J105" s="31"/>
      <c r="K105" s="42">
        <v>5.06</v>
      </c>
      <c r="L105" s="43">
        <v>5.06</v>
      </c>
      <c r="M105" s="31"/>
      <c r="N105" s="31"/>
      <c r="O105" s="31"/>
      <c r="P105" s="34"/>
      <c r="Q105" s="34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C105" s="34"/>
    </row>
    <row r="106" spans="1:29" ht="11.25" customHeight="1">
      <c r="A106" s="29" t="s">
        <v>121</v>
      </c>
      <c r="B106" s="31" t="s">
        <v>1</v>
      </c>
      <c r="C106" s="31"/>
      <c r="D106" s="31"/>
      <c r="E106" s="31"/>
      <c r="F106" s="31"/>
      <c r="G106" s="31"/>
      <c r="H106" s="31"/>
      <c r="I106" s="31"/>
      <c r="J106" s="31"/>
      <c r="K106" s="42">
        <v>5</v>
      </c>
      <c r="L106" s="43">
        <v>5</v>
      </c>
      <c r="M106" s="31"/>
      <c r="N106" s="31"/>
      <c r="O106" s="31"/>
      <c r="P106" s="34"/>
      <c r="Q106" s="34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C106" s="34"/>
    </row>
    <row r="107" spans="1:29" ht="11.25" customHeight="1">
      <c r="A107" s="29" t="s">
        <v>122</v>
      </c>
      <c r="B107" s="31" t="s">
        <v>96</v>
      </c>
      <c r="C107" s="31"/>
      <c r="D107" s="31"/>
      <c r="E107" s="31"/>
      <c r="F107" s="31"/>
      <c r="G107" s="31"/>
      <c r="H107" s="34"/>
      <c r="I107" s="49">
        <v>4.94</v>
      </c>
      <c r="J107" s="31"/>
      <c r="K107" s="31"/>
      <c r="L107" s="31"/>
      <c r="M107" s="31"/>
      <c r="N107" s="31"/>
      <c r="O107" s="31"/>
      <c r="P107" s="34"/>
      <c r="Q107" s="34"/>
      <c r="R107" s="31"/>
      <c r="S107" s="31"/>
      <c r="T107" s="31"/>
      <c r="U107" s="31"/>
      <c r="V107" s="31"/>
      <c r="W107" s="31"/>
      <c r="X107" s="32">
        <v>3.075</v>
      </c>
      <c r="Y107" s="35">
        <v>3.1</v>
      </c>
      <c r="Z107" s="42">
        <v>4.94</v>
      </c>
      <c r="AA107" s="48">
        <v>0</v>
      </c>
      <c r="AC107" s="34"/>
    </row>
    <row r="108" spans="1:29" ht="11.25" customHeight="1">
      <c r="A108" s="29" t="s">
        <v>123</v>
      </c>
      <c r="B108" s="31" t="s">
        <v>124</v>
      </c>
      <c r="C108" s="31"/>
      <c r="D108" s="31"/>
      <c r="E108" s="31"/>
      <c r="F108" s="31"/>
      <c r="G108" s="31"/>
      <c r="H108" s="42">
        <v>11.65</v>
      </c>
      <c r="I108" s="48">
        <v>11.65</v>
      </c>
      <c r="J108" s="31"/>
      <c r="K108" s="31"/>
      <c r="L108" s="31"/>
      <c r="M108" s="31"/>
      <c r="N108" s="31"/>
      <c r="O108" s="31"/>
      <c r="P108" s="34"/>
      <c r="Q108" s="34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C108" s="48">
        <v>11.65</v>
      </c>
    </row>
    <row r="109" spans="1:29" ht="11.25" customHeight="1">
      <c r="A109" s="29" t="s">
        <v>125</v>
      </c>
      <c r="B109" s="31" t="s">
        <v>124</v>
      </c>
      <c r="C109" s="31"/>
      <c r="D109" s="31"/>
      <c r="E109" s="31"/>
      <c r="F109" s="31"/>
      <c r="G109" s="31"/>
      <c r="H109" s="42">
        <v>11.65</v>
      </c>
      <c r="I109" s="48">
        <v>11.65</v>
      </c>
      <c r="J109" s="31"/>
      <c r="K109" s="31"/>
      <c r="L109" s="31"/>
      <c r="M109" s="31"/>
      <c r="N109" s="31"/>
      <c r="O109" s="31"/>
      <c r="P109" s="34"/>
      <c r="Q109" s="34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C109" s="48">
        <v>11.65</v>
      </c>
    </row>
    <row r="110" spans="1:29" ht="11.25" customHeight="1">
      <c r="A110" s="29" t="s">
        <v>126</v>
      </c>
      <c r="B110" s="31" t="s">
        <v>127</v>
      </c>
      <c r="C110" s="31"/>
      <c r="D110" s="31"/>
      <c r="E110" s="31"/>
      <c r="F110" s="31"/>
      <c r="G110" s="31"/>
      <c r="H110" s="42">
        <v>13.14</v>
      </c>
      <c r="I110" s="48">
        <v>13.14</v>
      </c>
      <c r="J110" s="31"/>
      <c r="K110" s="31"/>
      <c r="L110" s="31"/>
      <c r="M110" s="31"/>
      <c r="N110" s="31"/>
      <c r="O110" s="31"/>
      <c r="P110" s="34"/>
      <c r="Q110" s="34"/>
      <c r="R110" s="31"/>
      <c r="S110" s="31"/>
      <c r="T110" s="31"/>
      <c r="U110" s="31"/>
      <c r="V110" s="31"/>
      <c r="W110" s="31"/>
      <c r="X110" s="32">
        <v>3.01</v>
      </c>
      <c r="Y110" s="35">
        <v>2.2</v>
      </c>
      <c r="Z110" s="31"/>
      <c r="AA110" s="31"/>
      <c r="AC110" s="48">
        <v>13.4</v>
      </c>
    </row>
    <row r="111" spans="1:29" ht="11.25" customHeight="1">
      <c r="A111" s="29" t="s">
        <v>128</v>
      </c>
      <c r="B111" s="31" t="s">
        <v>127</v>
      </c>
      <c r="C111" s="31"/>
      <c r="D111" s="31"/>
      <c r="E111" s="31"/>
      <c r="F111" s="31"/>
      <c r="G111" s="31"/>
      <c r="H111" s="42">
        <v>24.8</v>
      </c>
      <c r="I111" s="48">
        <v>24.8</v>
      </c>
      <c r="J111" s="31"/>
      <c r="K111" s="31"/>
      <c r="L111" s="31"/>
      <c r="M111" s="31"/>
      <c r="N111" s="31"/>
      <c r="O111" s="31"/>
      <c r="P111" s="34"/>
      <c r="Q111" s="34"/>
      <c r="R111" s="31"/>
      <c r="S111" s="31"/>
      <c r="T111" s="31"/>
      <c r="U111" s="31"/>
      <c r="V111" s="31"/>
      <c r="W111" s="31"/>
      <c r="X111" s="32">
        <v>4.32</v>
      </c>
      <c r="Y111" s="35">
        <v>6.1</v>
      </c>
      <c r="Z111" s="42">
        <v>4</v>
      </c>
      <c r="AA111" s="48">
        <v>0</v>
      </c>
      <c r="AC111" s="48">
        <v>24.8</v>
      </c>
    </row>
    <row r="112" spans="1:29" ht="11.25">
      <c r="A112" s="79" t="s">
        <v>63</v>
      </c>
      <c r="B112" s="79"/>
      <c r="C112" s="79"/>
      <c r="D112" s="2">
        <f>SUM(D68:D111)</f>
        <v>583.09</v>
      </c>
      <c r="E112" s="2">
        <f aca="true" t="shared" si="1" ref="E112:AC112">SUM(E68:E111)</f>
        <v>583.09</v>
      </c>
      <c r="F112" s="2">
        <f t="shared" si="1"/>
        <v>0</v>
      </c>
      <c r="G112" s="2">
        <f t="shared" si="1"/>
        <v>0</v>
      </c>
      <c r="H112" s="2">
        <f t="shared" si="1"/>
        <v>878.4499999999998</v>
      </c>
      <c r="I112" s="2">
        <f t="shared" si="1"/>
        <v>878.48</v>
      </c>
      <c r="J112" s="2">
        <f t="shared" si="1"/>
        <v>0</v>
      </c>
      <c r="K112" s="2">
        <f t="shared" si="1"/>
        <v>58.61000000000001</v>
      </c>
      <c r="L112" s="2">
        <f t="shared" si="1"/>
        <v>54.690000000000005</v>
      </c>
      <c r="M112" s="2">
        <f t="shared" si="1"/>
        <v>3.92</v>
      </c>
      <c r="N112" s="2">
        <f t="shared" si="1"/>
        <v>521.04</v>
      </c>
      <c r="O112" s="2">
        <f t="shared" si="1"/>
        <v>521.04</v>
      </c>
      <c r="P112" s="2">
        <f t="shared" si="1"/>
        <v>0</v>
      </c>
      <c r="Q112" s="2">
        <f t="shared" si="1"/>
        <v>0</v>
      </c>
      <c r="R112" s="2">
        <f t="shared" si="1"/>
        <v>97.58000000000001</v>
      </c>
      <c r="S112" s="2">
        <f t="shared" si="1"/>
        <v>97.58000000000001</v>
      </c>
      <c r="T112" s="2">
        <f t="shared" si="1"/>
        <v>0</v>
      </c>
      <c r="U112" s="2">
        <f t="shared" si="1"/>
        <v>0</v>
      </c>
      <c r="V112" s="2">
        <f t="shared" si="1"/>
        <v>0</v>
      </c>
      <c r="W112" s="2">
        <f t="shared" si="1"/>
        <v>0</v>
      </c>
      <c r="X112" s="2">
        <f t="shared" si="1"/>
        <v>20.295</v>
      </c>
      <c r="Y112" s="2">
        <f t="shared" si="1"/>
        <v>28.560000000000002</v>
      </c>
      <c r="Z112" s="2">
        <f t="shared" si="1"/>
        <v>16.44</v>
      </c>
      <c r="AA112" s="2">
        <f t="shared" si="1"/>
        <v>5.56</v>
      </c>
      <c r="AB112" s="5"/>
      <c r="AC112" s="2">
        <f t="shared" si="1"/>
        <v>61.5</v>
      </c>
    </row>
    <row r="113" spans="1:27" s="18" customFormat="1" ht="11.25">
      <c r="A113" s="78" t="s">
        <v>129</v>
      </c>
      <c r="B113" s="78"/>
      <c r="C113" s="78"/>
      <c r="D113" s="77" t="s">
        <v>337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23"/>
    </row>
    <row r="114" spans="1:29" s="50" customFormat="1" ht="11.25">
      <c r="A114" s="78"/>
      <c r="B114" s="78"/>
      <c r="C114" s="78"/>
      <c r="D114" s="24">
        <v>1</v>
      </c>
      <c r="E114" s="25">
        <v>1</v>
      </c>
      <c r="F114" s="24">
        <v>2</v>
      </c>
      <c r="G114" s="25">
        <v>2</v>
      </c>
      <c r="H114" s="24">
        <v>3</v>
      </c>
      <c r="I114" s="25">
        <v>3</v>
      </c>
      <c r="J114" s="25">
        <v>3</v>
      </c>
      <c r="K114" s="24">
        <v>4</v>
      </c>
      <c r="L114" s="25">
        <v>4</v>
      </c>
      <c r="M114" s="25">
        <v>4</v>
      </c>
      <c r="N114" s="24">
        <v>5</v>
      </c>
      <c r="O114" s="25">
        <v>5</v>
      </c>
      <c r="P114" s="24" t="s">
        <v>349</v>
      </c>
      <c r="Q114" s="25" t="s">
        <v>349</v>
      </c>
      <c r="R114" s="24">
        <v>6</v>
      </c>
      <c r="S114" s="25">
        <v>6</v>
      </c>
      <c r="T114" s="24">
        <v>7</v>
      </c>
      <c r="U114" s="25">
        <v>7</v>
      </c>
      <c r="V114" s="24">
        <v>8</v>
      </c>
      <c r="W114" s="25">
        <v>8</v>
      </c>
      <c r="X114" s="24">
        <v>9</v>
      </c>
      <c r="Y114" s="25">
        <v>9</v>
      </c>
      <c r="Z114" s="24">
        <v>10</v>
      </c>
      <c r="AA114" s="25">
        <v>10</v>
      </c>
      <c r="AC114" s="25" t="s">
        <v>347</v>
      </c>
    </row>
    <row r="115" spans="1:29" s="50" customFormat="1" ht="11.25">
      <c r="A115" s="78"/>
      <c r="B115" s="78"/>
      <c r="C115" s="78"/>
      <c r="D115" s="26" t="s">
        <v>350</v>
      </c>
      <c r="E115" s="27" t="s">
        <v>346</v>
      </c>
      <c r="F115" s="26" t="s">
        <v>350</v>
      </c>
      <c r="G115" s="27" t="s">
        <v>346</v>
      </c>
      <c r="H115" s="26" t="s">
        <v>350</v>
      </c>
      <c r="I115" s="27" t="s">
        <v>346</v>
      </c>
      <c r="J115" s="27" t="s">
        <v>346</v>
      </c>
      <c r="K115" s="26" t="s">
        <v>350</v>
      </c>
      <c r="L115" s="27" t="s">
        <v>346</v>
      </c>
      <c r="M115" s="27" t="s">
        <v>346</v>
      </c>
      <c r="N115" s="26" t="s">
        <v>350</v>
      </c>
      <c r="O115" s="27" t="s">
        <v>346</v>
      </c>
      <c r="P115" s="26" t="s">
        <v>350</v>
      </c>
      <c r="Q115" s="27" t="s">
        <v>346</v>
      </c>
      <c r="R115" s="26" t="s">
        <v>350</v>
      </c>
      <c r="S115" s="27" t="s">
        <v>346</v>
      </c>
      <c r="T115" s="26" t="s">
        <v>350</v>
      </c>
      <c r="U115" s="27" t="s">
        <v>346</v>
      </c>
      <c r="V115" s="26" t="s">
        <v>350</v>
      </c>
      <c r="W115" s="27" t="s">
        <v>346</v>
      </c>
      <c r="X115" s="26" t="s">
        <v>350</v>
      </c>
      <c r="Y115" s="27" t="s">
        <v>346</v>
      </c>
      <c r="Z115" s="26" t="s">
        <v>350</v>
      </c>
      <c r="AA115" s="27" t="s">
        <v>346</v>
      </c>
      <c r="AC115" s="27" t="s">
        <v>346</v>
      </c>
    </row>
    <row r="116" spans="1:29" s="50" customFormat="1" ht="11.25" customHeight="1">
      <c r="A116" s="78"/>
      <c r="B116" s="78"/>
      <c r="C116" s="78"/>
      <c r="D116" s="76" t="s">
        <v>338</v>
      </c>
      <c r="E116" s="76" t="s">
        <v>338</v>
      </c>
      <c r="F116" s="76" t="s">
        <v>340</v>
      </c>
      <c r="G116" s="76" t="s">
        <v>340</v>
      </c>
      <c r="H116" s="76" t="s">
        <v>339</v>
      </c>
      <c r="I116" s="76" t="s">
        <v>378</v>
      </c>
      <c r="J116" s="76" t="s">
        <v>379</v>
      </c>
      <c r="K116" s="76" t="s">
        <v>341</v>
      </c>
      <c r="L116" s="76" t="s">
        <v>380</v>
      </c>
      <c r="M116" s="76" t="s">
        <v>381</v>
      </c>
      <c r="N116" s="76" t="s">
        <v>342</v>
      </c>
      <c r="O116" s="76" t="s">
        <v>342</v>
      </c>
      <c r="P116" s="76" t="s">
        <v>348</v>
      </c>
      <c r="Q116" s="76" t="s">
        <v>348</v>
      </c>
      <c r="R116" s="76" t="s">
        <v>343</v>
      </c>
      <c r="S116" s="76" t="s">
        <v>343</v>
      </c>
      <c r="T116" s="76" t="s">
        <v>344</v>
      </c>
      <c r="U116" s="76" t="s">
        <v>344</v>
      </c>
      <c r="V116" s="76" t="s">
        <v>345</v>
      </c>
      <c r="W116" s="76" t="s">
        <v>345</v>
      </c>
      <c r="X116" s="76" t="s">
        <v>382</v>
      </c>
      <c r="Y116" s="76" t="s">
        <v>382</v>
      </c>
      <c r="Z116" s="76" t="s">
        <v>383</v>
      </c>
      <c r="AA116" s="76" t="s">
        <v>383</v>
      </c>
      <c r="AC116" s="76" t="s">
        <v>356</v>
      </c>
    </row>
    <row r="117" spans="1:29" s="50" customFormat="1" ht="58.5" customHeight="1">
      <c r="A117" s="78"/>
      <c r="B117" s="78"/>
      <c r="C117" s="78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C117" s="76"/>
    </row>
    <row r="118" spans="1:29" s="50" customFormat="1" ht="11.25">
      <c r="A118" s="28" t="s">
        <v>0</v>
      </c>
      <c r="B118" s="28" t="s">
        <v>54</v>
      </c>
      <c r="C118" s="28" t="s">
        <v>55</v>
      </c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C118" s="76"/>
    </row>
    <row r="119" spans="1:29" s="50" customFormat="1" ht="11.25" customHeight="1">
      <c r="A119" s="29" t="s">
        <v>130</v>
      </c>
      <c r="B119" s="31" t="s">
        <v>3</v>
      </c>
      <c r="C119" s="31" t="s">
        <v>131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2">
        <v>89.87</v>
      </c>
      <c r="O119" s="33">
        <v>89.87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C119" s="31"/>
    </row>
    <row r="120" spans="1:29" s="50" customFormat="1" ht="11.25" customHeight="1">
      <c r="A120" s="29" t="s">
        <v>132</v>
      </c>
      <c r="B120" s="31" t="s">
        <v>3</v>
      </c>
      <c r="C120" s="37" t="s">
        <v>133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8">
        <v>138.16</v>
      </c>
      <c r="O120" s="39">
        <v>138.16</v>
      </c>
      <c r="P120" s="31"/>
      <c r="Q120" s="31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C120" s="31"/>
    </row>
    <row r="121" spans="1:29" s="50" customFormat="1" ht="11.25" customHeight="1">
      <c r="A121" s="29" t="s">
        <v>134</v>
      </c>
      <c r="B121" s="31" t="s">
        <v>20</v>
      </c>
      <c r="C121" s="37" t="s">
        <v>133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8">
        <v>20.89</v>
      </c>
      <c r="O121" s="39">
        <v>20.89</v>
      </c>
      <c r="P121" s="31"/>
      <c r="Q121" s="31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C121" s="31"/>
    </row>
    <row r="122" spans="1:29" s="50" customFormat="1" ht="11.25" customHeight="1">
      <c r="A122" s="29" t="s">
        <v>135</v>
      </c>
      <c r="B122" s="31" t="s">
        <v>136</v>
      </c>
      <c r="C122" s="37" t="s">
        <v>133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8">
        <v>11</v>
      </c>
      <c r="O122" s="39">
        <v>11</v>
      </c>
      <c r="P122" s="31"/>
      <c r="Q122" s="31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C122" s="31"/>
    </row>
    <row r="123" spans="1:29" s="50" customFormat="1" ht="11.25" customHeight="1">
      <c r="A123" s="29" t="s">
        <v>137</v>
      </c>
      <c r="B123" s="31" t="s">
        <v>3</v>
      </c>
      <c r="C123" s="31" t="s">
        <v>138</v>
      </c>
      <c r="D123" s="31"/>
      <c r="E123" s="31"/>
      <c r="F123" s="31"/>
      <c r="G123" s="31"/>
      <c r="H123" s="31"/>
      <c r="I123" s="31"/>
      <c r="J123" s="31"/>
      <c r="K123" s="42">
        <v>10.66</v>
      </c>
      <c r="L123" s="43">
        <v>10.66</v>
      </c>
      <c r="M123" s="37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C123" s="31"/>
    </row>
    <row r="124" spans="1:29" s="50" customFormat="1" ht="11.25" customHeight="1">
      <c r="A124" s="29" t="s">
        <v>139</v>
      </c>
      <c r="B124" s="31" t="s">
        <v>66</v>
      </c>
      <c r="C124" s="31" t="s">
        <v>78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42">
        <v>21.99</v>
      </c>
      <c r="O124" s="43">
        <v>21.99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C124" s="31"/>
    </row>
    <row r="125" spans="1:29" s="50" customFormat="1" ht="11.25" customHeight="1">
      <c r="A125" s="29" t="s">
        <v>140</v>
      </c>
      <c r="B125" s="31" t="s">
        <v>86</v>
      </c>
      <c r="C125" s="37" t="s">
        <v>141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8">
        <v>59.08</v>
      </c>
      <c r="O125" s="39">
        <v>59.08</v>
      </c>
      <c r="P125" s="31"/>
      <c r="Q125" s="31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C125" s="31"/>
    </row>
    <row r="126" spans="1:29" s="18" customFormat="1" ht="11.25" customHeight="1">
      <c r="A126" s="29" t="s">
        <v>142</v>
      </c>
      <c r="B126" s="31" t="s">
        <v>143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8">
        <v>81.82</v>
      </c>
      <c r="O126" s="39">
        <v>81.82</v>
      </c>
      <c r="P126" s="30"/>
      <c r="Q126" s="30"/>
      <c r="R126" s="37" t="s">
        <v>53</v>
      </c>
      <c r="S126" s="37" t="s">
        <v>53</v>
      </c>
      <c r="T126" s="37"/>
      <c r="U126" s="37"/>
      <c r="V126" s="37"/>
      <c r="W126" s="37"/>
      <c r="X126" s="37"/>
      <c r="Y126" s="37"/>
      <c r="Z126" s="37"/>
      <c r="AA126" s="37"/>
      <c r="AC126" s="30"/>
    </row>
    <row r="127" spans="1:29" ht="11.25" customHeight="1">
      <c r="A127" s="29" t="s">
        <v>144</v>
      </c>
      <c r="B127" s="31" t="s">
        <v>91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8">
        <v>55.21</v>
      </c>
      <c r="O127" s="39">
        <v>55.21</v>
      </c>
      <c r="P127" s="34"/>
      <c r="Q127" s="34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C127" s="34"/>
    </row>
    <row r="128" spans="1:29" ht="11.25" customHeight="1">
      <c r="A128" s="29" t="s">
        <v>145</v>
      </c>
      <c r="B128" s="31" t="s">
        <v>91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8">
        <v>55.21</v>
      </c>
      <c r="O128" s="39">
        <v>55.21</v>
      </c>
      <c r="P128" s="34"/>
      <c r="Q128" s="34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C128" s="34"/>
    </row>
    <row r="129" spans="1:29" ht="11.25" customHeight="1">
      <c r="A129" s="29" t="s">
        <v>146</v>
      </c>
      <c r="B129" s="31" t="s">
        <v>3</v>
      </c>
      <c r="C129" s="37" t="s">
        <v>147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8">
        <v>55.21</v>
      </c>
      <c r="O129" s="39">
        <v>55.21</v>
      </c>
      <c r="P129" s="34"/>
      <c r="Q129" s="34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C129" s="34"/>
    </row>
    <row r="130" spans="1:29" ht="11.25" customHeight="1">
      <c r="A130" s="29" t="s">
        <v>148</v>
      </c>
      <c r="B130" s="31" t="s">
        <v>3</v>
      </c>
      <c r="C130" s="37" t="s">
        <v>149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8">
        <v>59.5</v>
      </c>
      <c r="O130" s="39">
        <v>59.5</v>
      </c>
      <c r="P130" s="34"/>
      <c r="Q130" s="34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C130" s="34"/>
    </row>
    <row r="131" spans="1:29" ht="11.25" customHeight="1">
      <c r="A131" s="29" t="s">
        <v>150</v>
      </c>
      <c r="B131" s="31" t="s">
        <v>3</v>
      </c>
      <c r="C131" s="37" t="s">
        <v>151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8">
        <v>48.05</v>
      </c>
      <c r="O131" s="39">
        <v>48.05</v>
      </c>
      <c r="P131" s="34"/>
      <c r="Q131" s="34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C131" s="34"/>
    </row>
    <row r="132" spans="1:29" ht="11.25" customHeight="1">
      <c r="A132" s="29" t="s">
        <v>152</v>
      </c>
      <c r="B132" s="30" t="s">
        <v>153</v>
      </c>
      <c r="C132" s="37" t="s">
        <v>154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8">
        <v>59.14</v>
      </c>
      <c r="O132" s="39">
        <v>59.14</v>
      </c>
      <c r="P132" s="34"/>
      <c r="Q132" s="34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C132" s="34"/>
    </row>
    <row r="133" spans="1:29" ht="11.25" customHeight="1">
      <c r="A133" s="29" t="s">
        <v>155</v>
      </c>
      <c r="B133" s="30" t="s">
        <v>153</v>
      </c>
      <c r="C133" s="37" t="s">
        <v>154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8">
        <v>77.93</v>
      </c>
      <c r="O133" s="39">
        <v>77.93</v>
      </c>
      <c r="P133" s="34"/>
      <c r="Q133" s="34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C133" s="34"/>
    </row>
    <row r="134" spans="1:29" ht="11.25" customHeight="1">
      <c r="A134" s="29" t="s">
        <v>156</v>
      </c>
      <c r="B134" s="31" t="s">
        <v>86</v>
      </c>
      <c r="C134" s="37" t="s">
        <v>157</v>
      </c>
      <c r="D134" s="37"/>
      <c r="E134" s="37"/>
      <c r="F134" s="37"/>
      <c r="G134" s="37"/>
      <c r="H134" s="37" t="s">
        <v>53</v>
      </c>
      <c r="I134" s="37" t="s">
        <v>53</v>
      </c>
      <c r="J134" s="37" t="s">
        <v>53</v>
      </c>
      <c r="K134" s="37"/>
      <c r="L134" s="37"/>
      <c r="M134" s="37"/>
      <c r="N134" s="38">
        <v>52.23</v>
      </c>
      <c r="O134" s="39">
        <v>52.23</v>
      </c>
      <c r="P134" s="34"/>
      <c r="Q134" s="34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C134" s="34"/>
    </row>
    <row r="135" spans="1:29" ht="11.25" customHeight="1">
      <c r="A135" s="29" t="s">
        <v>158</v>
      </c>
      <c r="B135" s="31" t="s">
        <v>66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42">
        <v>21.02</v>
      </c>
      <c r="O135" s="43">
        <v>21.02</v>
      </c>
      <c r="P135" s="34"/>
      <c r="Q135" s="34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C135" s="34"/>
    </row>
    <row r="136" spans="1:29" ht="11.25" customHeight="1">
      <c r="A136" s="29" t="s">
        <v>159</v>
      </c>
      <c r="B136" s="31" t="s">
        <v>66</v>
      </c>
      <c r="C136" s="31" t="s">
        <v>160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42">
        <v>18.995</v>
      </c>
      <c r="O136" s="43">
        <v>18.995</v>
      </c>
      <c r="P136" s="34"/>
      <c r="Q136" s="34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C136" s="34"/>
    </row>
    <row r="137" spans="1:29" ht="11.25" customHeight="1">
      <c r="A137" s="29" t="s">
        <v>161</v>
      </c>
      <c r="B137" s="31" t="s">
        <v>66</v>
      </c>
      <c r="C137" s="31" t="s">
        <v>78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42">
        <v>18.8</v>
      </c>
      <c r="O137" s="43">
        <v>18.8</v>
      </c>
      <c r="P137" s="34"/>
      <c r="Q137" s="34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C137" s="34"/>
    </row>
    <row r="138" spans="1:29" ht="11.25" customHeight="1">
      <c r="A138" s="29" t="s">
        <v>162</v>
      </c>
      <c r="B138" s="31" t="s">
        <v>66</v>
      </c>
      <c r="C138" s="31" t="s">
        <v>78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42">
        <v>19.14</v>
      </c>
      <c r="O138" s="43">
        <v>19.14</v>
      </c>
      <c r="P138" s="34"/>
      <c r="Q138" s="34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C138" s="34"/>
    </row>
    <row r="139" spans="1:29" ht="11.25" customHeight="1">
      <c r="A139" s="29" t="s">
        <v>163</v>
      </c>
      <c r="B139" s="31" t="s">
        <v>66</v>
      </c>
      <c r="C139" s="31" t="s">
        <v>78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42">
        <v>18.8</v>
      </c>
      <c r="O139" s="43">
        <v>18.8</v>
      </c>
      <c r="P139" s="34"/>
      <c r="Q139" s="34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C139" s="34"/>
    </row>
    <row r="140" spans="1:29" ht="11.25" customHeight="1">
      <c r="A140" s="29" t="s">
        <v>164</v>
      </c>
      <c r="B140" s="31" t="s">
        <v>66</v>
      </c>
      <c r="C140" s="31" t="s">
        <v>78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42">
        <v>19.14</v>
      </c>
      <c r="O140" s="43">
        <v>19.14</v>
      </c>
      <c r="P140" s="34"/>
      <c r="Q140" s="34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C140" s="34"/>
    </row>
    <row r="141" spans="1:29" ht="11.25" customHeight="1">
      <c r="A141" s="29" t="s">
        <v>165</v>
      </c>
      <c r="B141" s="31" t="s">
        <v>66</v>
      </c>
      <c r="C141" s="31" t="s">
        <v>78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42">
        <v>18.8</v>
      </c>
      <c r="O141" s="43">
        <v>18.8</v>
      </c>
      <c r="P141" s="34"/>
      <c r="Q141" s="34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C141" s="34"/>
    </row>
    <row r="142" spans="1:29" ht="11.25" customHeight="1">
      <c r="A142" s="29" t="s">
        <v>166</v>
      </c>
      <c r="B142" s="31" t="s">
        <v>66</v>
      </c>
      <c r="C142" s="31" t="s">
        <v>78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42">
        <v>19.14</v>
      </c>
      <c r="O142" s="43">
        <v>19.14</v>
      </c>
      <c r="P142" s="34"/>
      <c r="Q142" s="34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C142" s="34"/>
    </row>
    <row r="143" spans="1:29" ht="11.25" customHeight="1">
      <c r="A143" s="29" t="s">
        <v>167</v>
      </c>
      <c r="B143" s="31" t="s">
        <v>66</v>
      </c>
      <c r="C143" s="31" t="s">
        <v>168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2">
        <v>42.03</v>
      </c>
      <c r="O143" s="33">
        <v>42.03</v>
      </c>
      <c r="P143" s="34"/>
      <c r="Q143" s="34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C143" s="34"/>
    </row>
    <row r="144" spans="1:29" ht="11.25" customHeight="1">
      <c r="A144" s="29" t="s">
        <v>169</v>
      </c>
      <c r="B144" s="31" t="s">
        <v>170</v>
      </c>
      <c r="C144" s="37" t="s">
        <v>171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8">
        <v>59.227</v>
      </c>
      <c r="O144" s="39">
        <v>59.227</v>
      </c>
      <c r="P144" s="34"/>
      <c r="Q144" s="34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C144" s="34"/>
    </row>
    <row r="145" spans="1:29" ht="11.25" customHeight="1">
      <c r="A145" s="29" t="s">
        <v>172</v>
      </c>
      <c r="B145" s="31" t="s">
        <v>170</v>
      </c>
      <c r="C145" s="37" t="s">
        <v>173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8">
        <v>79.82</v>
      </c>
      <c r="O145" s="39">
        <v>79.82</v>
      </c>
      <c r="P145" s="34"/>
      <c r="Q145" s="34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C145" s="34"/>
    </row>
    <row r="146" spans="1:29" ht="11.25" customHeight="1">
      <c r="A146" s="29" t="s">
        <v>174</v>
      </c>
      <c r="B146" s="31" t="s">
        <v>66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8">
        <v>14.68</v>
      </c>
      <c r="O146" s="39">
        <v>14.68</v>
      </c>
      <c r="P146" s="34"/>
      <c r="Q146" s="34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C146" s="34"/>
    </row>
    <row r="147" spans="1:29" ht="11.25" customHeight="1">
      <c r="A147" s="29" t="s">
        <v>175</v>
      </c>
      <c r="B147" s="31" t="s">
        <v>176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8">
        <v>14.41</v>
      </c>
      <c r="O147" s="41">
        <v>0</v>
      </c>
      <c r="P147" s="34"/>
      <c r="Q147" s="49">
        <v>14.41</v>
      </c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C147" s="34"/>
    </row>
    <row r="148" spans="1:29" ht="11.25" customHeight="1">
      <c r="A148" s="29" t="s">
        <v>177</v>
      </c>
      <c r="B148" s="31" t="s">
        <v>170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8">
        <v>114.9</v>
      </c>
      <c r="O148" s="39">
        <v>114.9</v>
      </c>
      <c r="P148" s="34"/>
      <c r="Q148" s="34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C148" s="34"/>
    </row>
    <row r="149" spans="1:29" ht="11.25" customHeight="1">
      <c r="A149" s="29" t="s">
        <v>178</v>
      </c>
      <c r="B149" s="31" t="s">
        <v>179</v>
      </c>
      <c r="C149" s="37"/>
      <c r="D149" s="37"/>
      <c r="E149" s="37"/>
      <c r="F149" s="37"/>
      <c r="G149" s="37"/>
      <c r="H149" s="38">
        <v>100.87</v>
      </c>
      <c r="I149" s="39">
        <v>100.87</v>
      </c>
      <c r="J149" s="37"/>
      <c r="K149" s="37"/>
      <c r="L149" s="37"/>
      <c r="M149" s="37"/>
      <c r="N149" s="37"/>
      <c r="O149" s="37"/>
      <c r="P149" s="34"/>
      <c r="Q149" s="34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C149" s="34"/>
    </row>
    <row r="150" spans="1:29" ht="11.25" customHeight="1">
      <c r="A150" s="29" t="s">
        <v>180</v>
      </c>
      <c r="B150" s="31" t="s">
        <v>11</v>
      </c>
      <c r="C150" s="37" t="s">
        <v>53</v>
      </c>
      <c r="D150" s="37"/>
      <c r="E150" s="37"/>
      <c r="F150" s="37"/>
      <c r="G150" s="37"/>
      <c r="H150" s="38">
        <v>81.8</v>
      </c>
      <c r="I150" s="39">
        <v>81.8</v>
      </c>
      <c r="J150" s="37"/>
      <c r="K150" s="37"/>
      <c r="L150" s="37"/>
      <c r="M150" s="37"/>
      <c r="N150" s="37"/>
      <c r="O150" s="37"/>
      <c r="P150" s="34"/>
      <c r="Q150" s="34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C150" s="34"/>
    </row>
    <row r="151" spans="1:29" ht="11.25" customHeight="1">
      <c r="A151" s="29" t="s">
        <v>181</v>
      </c>
      <c r="B151" s="31" t="s">
        <v>11</v>
      </c>
      <c r="C151" s="37"/>
      <c r="D151" s="37"/>
      <c r="E151" s="37"/>
      <c r="F151" s="37"/>
      <c r="G151" s="37"/>
      <c r="H151" s="38">
        <v>24.27</v>
      </c>
      <c r="I151" s="39">
        <v>24.27</v>
      </c>
      <c r="J151" s="37"/>
      <c r="K151" s="37"/>
      <c r="L151" s="37"/>
      <c r="M151" s="37"/>
      <c r="N151" s="37"/>
      <c r="O151" s="37"/>
      <c r="P151" s="34"/>
      <c r="Q151" s="34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C151" s="34"/>
    </row>
    <row r="152" spans="1:29" ht="11.25" customHeight="1">
      <c r="A152" s="29" t="s">
        <v>182</v>
      </c>
      <c r="B152" s="31" t="s">
        <v>11</v>
      </c>
      <c r="C152" s="37"/>
      <c r="D152" s="37"/>
      <c r="E152" s="37"/>
      <c r="F152" s="37"/>
      <c r="G152" s="37"/>
      <c r="H152" s="38">
        <v>81.75</v>
      </c>
      <c r="I152" s="39">
        <v>81.75</v>
      </c>
      <c r="J152" s="37"/>
      <c r="K152" s="37"/>
      <c r="L152" s="37"/>
      <c r="M152" s="37"/>
      <c r="N152" s="37"/>
      <c r="O152" s="37"/>
      <c r="P152" s="34"/>
      <c r="Q152" s="34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C152" s="34"/>
    </row>
    <row r="153" spans="1:29" ht="11.25" customHeight="1">
      <c r="A153" s="29" t="s">
        <v>183</v>
      </c>
      <c r="B153" s="31" t="s">
        <v>11</v>
      </c>
      <c r="C153" s="37"/>
      <c r="D153" s="37"/>
      <c r="E153" s="37"/>
      <c r="F153" s="37"/>
      <c r="G153" s="37"/>
      <c r="H153" s="38">
        <v>77.9</v>
      </c>
      <c r="I153" s="39">
        <v>77.9</v>
      </c>
      <c r="J153" s="37"/>
      <c r="K153" s="37"/>
      <c r="L153" s="37"/>
      <c r="M153" s="37"/>
      <c r="N153" s="37"/>
      <c r="O153" s="37"/>
      <c r="P153" s="34"/>
      <c r="Q153" s="34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C153" s="34"/>
    </row>
    <row r="154" spans="1:29" ht="11.25" customHeight="1">
      <c r="A154" s="29" t="s">
        <v>184</v>
      </c>
      <c r="B154" s="31" t="s">
        <v>11</v>
      </c>
      <c r="C154" s="37"/>
      <c r="D154" s="37"/>
      <c r="E154" s="37"/>
      <c r="F154" s="37"/>
      <c r="G154" s="37"/>
      <c r="H154" s="38">
        <v>53.7</v>
      </c>
      <c r="I154" s="39">
        <v>53.7</v>
      </c>
      <c r="J154" s="37"/>
      <c r="K154" s="37"/>
      <c r="L154" s="37"/>
      <c r="M154" s="37"/>
      <c r="N154" s="37"/>
      <c r="O154" s="37"/>
      <c r="P154" s="34"/>
      <c r="Q154" s="34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C154" s="34"/>
    </row>
    <row r="155" spans="1:29" ht="11.25" customHeight="1">
      <c r="A155" s="29" t="s">
        <v>185</v>
      </c>
      <c r="B155" s="31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4"/>
      <c r="Q155" s="34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C155" s="34"/>
    </row>
    <row r="156" spans="1:29" ht="11.25" customHeight="1">
      <c r="A156" s="29" t="s">
        <v>186</v>
      </c>
      <c r="B156" s="31" t="s">
        <v>179</v>
      </c>
      <c r="C156" s="37"/>
      <c r="D156" s="37"/>
      <c r="E156" s="37"/>
      <c r="F156" s="37"/>
      <c r="G156" s="37"/>
      <c r="H156" s="38">
        <v>67.31</v>
      </c>
      <c r="I156" s="39">
        <v>67.31</v>
      </c>
      <c r="J156" s="37"/>
      <c r="K156" s="37"/>
      <c r="L156" s="37"/>
      <c r="M156" s="37"/>
      <c r="N156" s="37"/>
      <c r="O156" s="37"/>
      <c r="P156" s="34"/>
      <c r="Q156" s="34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C156" s="34"/>
    </row>
    <row r="157" spans="1:29" ht="11.25" customHeight="1">
      <c r="A157" s="29" t="s">
        <v>187</v>
      </c>
      <c r="B157" s="31" t="s">
        <v>11</v>
      </c>
      <c r="C157" s="37"/>
      <c r="D157" s="37"/>
      <c r="E157" s="37"/>
      <c r="F157" s="37"/>
      <c r="G157" s="37"/>
      <c r="H157" s="38">
        <v>70.894</v>
      </c>
      <c r="I157" s="39">
        <v>70.894</v>
      </c>
      <c r="J157" s="37"/>
      <c r="K157" s="37"/>
      <c r="L157" s="37"/>
      <c r="M157" s="37"/>
      <c r="N157" s="37"/>
      <c r="O157" s="37"/>
      <c r="P157" s="34"/>
      <c r="Q157" s="34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C157" s="34"/>
    </row>
    <row r="158" spans="1:29" ht="11.25" customHeight="1">
      <c r="A158" s="29" t="s">
        <v>188</v>
      </c>
      <c r="B158" s="31" t="s">
        <v>11</v>
      </c>
      <c r="C158" s="37"/>
      <c r="D158" s="37"/>
      <c r="E158" s="37"/>
      <c r="F158" s="37"/>
      <c r="G158" s="37"/>
      <c r="H158" s="38">
        <v>24.54</v>
      </c>
      <c r="I158" s="39">
        <v>24.54</v>
      </c>
      <c r="J158" s="37"/>
      <c r="K158" s="37"/>
      <c r="L158" s="37"/>
      <c r="M158" s="37"/>
      <c r="N158" s="37"/>
      <c r="O158" s="37"/>
      <c r="P158" s="34"/>
      <c r="Q158" s="34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C158" s="34"/>
    </row>
    <row r="159" spans="1:29" ht="11.25" customHeight="1">
      <c r="A159" s="29" t="s">
        <v>189</v>
      </c>
      <c r="B159" s="31" t="s">
        <v>66</v>
      </c>
      <c r="C159" s="37"/>
      <c r="D159" s="37"/>
      <c r="E159" s="37"/>
      <c r="F159" s="37"/>
      <c r="G159" s="37"/>
      <c r="H159" s="34"/>
      <c r="I159" s="34"/>
      <c r="J159" s="37"/>
      <c r="K159" s="37"/>
      <c r="L159" s="37"/>
      <c r="M159" s="37"/>
      <c r="N159" s="38">
        <v>11.9</v>
      </c>
      <c r="O159" s="39">
        <v>11.9</v>
      </c>
      <c r="P159" s="34"/>
      <c r="Q159" s="34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C159" s="34"/>
    </row>
    <row r="160" spans="1:29" ht="11.25" customHeight="1">
      <c r="A160" s="29" t="s">
        <v>190</v>
      </c>
      <c r="B160" s="31" t="s">
        <v>20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8">
        <v>13.83</v>
      </c>
      <c r="O160" s="41">
        <v>28.55</v>
      </c>
      <c r="P160" s="34"/>
      <c r="Q160" s="34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C160" s="34"/>
    </row>
    <row r="161" spans="1:29" ht="11.25" customHeight="1">
      <c r="A161" s="29"/>
      <c r="B161" s="31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8">
        <v>14.723</v>
      </c>
      <c r="O161" s="41">
        <v>0</v>
      </c>
      <c r="P161" s="34"/>
      <c r="Q161" s="34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C161" s="34"/>
    </row>
    <row r="162" spans="1:29" ht="11.25" customHeight="1">
      <c r="A162" s="29" t="s">
        <v>191</v>
      </c>
      <c r="B162" s="31" t="s">
        <v>100</v>
      </c>
      <c r="C162" s="31"/>
      <c r="D162" s="31"/>
      <c r="E162" s="31"/>
      <c r="F162" s="31"/>
      <c r="G162" s="31"/>
      <c r="H162" s="31"/>
      <c r="I162" s="31"/>
      <c r="J162" s="31"/>
      <c r="K162" s="42">
        <v>5.5</v>
      </c>
      <c r="L162" s="43">
        <v>5.5</v>
      </c>
      <c r="M162" s="30"/>
      <c r="N162" s="31"/>
      <c r="O162" s="31"/>
      <c r="P162" s="34"/>
      <c r="Q162" s="34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34"/>
    </row>
    <row r="163" spans="1:29" ht="11.25" customHeight="1">
      <c r="A163" s="29" t="s">
        <v>192</v>
      </c>
      <c r="B163" s="31" t="s">
        <v>1</v>
      </c>
      <c r="C163" s="31"/>
      <c r="D163" s="31"/>
      <c r="E163" s="31"/>
      <c r="F163" s="31"/>
      <c r="G163" s="31"/>
      <c r="H163" s="31"/>
      <c r="I163" s="31"/>
      <c r="J163" s="31"/>
      <c r="K163" s="42">
        <v>10.91</v>
      </c>
      <c r="L163" s="43">
        <v>10.91</v>
      </c>
      <c r="M163" s="30"/>
      <c r="N163" s="31"/>
      <c r="O163" s="31"/>
      <c r="P163" s="34"/>
      <c r="Q163" s="34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34"/>
    </row>
    <row r="164" spans="1:29" ht="11.25" customHeight="1">
      <c r="A164" s="29" t="s">
        <v>193</v>
      </c>
      <c r="B164" s="31" t="s">
        <v>100</v>
      </c>
      <c r="C164" s="31"/>
      <c r="D164" s="31"/>
      <c r="E164" s="31"/>
      <c r="F164" s="31"/>
      <c r="G164" s="31"/>
      <c r="H164" s="31"/>
      <c r="I164" s="31"/>
      <c r="J164" s="31"/>
      <c r="K164" s="42">
        <v>5.54</v>
      </c>
      <c r="L164" s="43">
        <v>5.54</v>
      </c>
      <c r="M164" s="30"/>
      <c r="N164" s="31"/>
      <c r="O164" s="31"/>
      <c r="P164" s="34"/>
      <c r="Q164" s="34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C164" s="34"/>
    </row>
    <row r="165" spans="1:29" ht="11.25" customHeight="1">
      <c r="A165" s="29" t="s">
        <v>194</v>
      </c>
      <c r="B165" s="31" t="s">
        <v>1</v>
      </c>
      <c r="C165" s="31"/>
      <c r="D165" s="31"/>
      <c r="E165" s="31"/>
      <c r="F165" s="31"/>
      <c r="G165" s="31"/>
      <c r="H165" s="31"/>
      <c r="I165" s="31"/>
      <c r="J165" s="31"/>
      <c r="K165" s="42">
        <v>10.74</v>
      </c>
      <c r="L165" s="43">
        <v>10.74</v>
      </c>
      <c r="M165" s="30"/>
      <c r="N165" s="31"/>
      <c r="O165" s="31"/>
      <c r="P165" s="34"/>
      <c r="Q165" s="34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C165" s="34"/>
    </row>
    <row r="166" spans="1:29" ht="11.25" customHeight="1">
      <c r="A166" s="29" t="s">
        <v>195</v>
      </c>
      <c r="B166" s="31" t="s">
        <v>14</v>
      </c>
      <c r="C166" s="31"/>
      <c r="D166" s="31"/>
      <c r="E166" s="31"/>
      <c r="F166" s="31"/>
      <c r="G166" s="31"/>
      <c r="H166" s="31"/>
      <c r="I166" s="31"/>
      <c r="J166" s="31"/>
      <c r="K166" s="42">
        <v>5.09</v>
      </c>
      <c r="L166" s="43">
        <v>5.09</v>
      </c>
      <c r="M166" s="30"/>
      <c r="N166" s="31"/>
      <c r="O166" s="31"/>
      <c r="P166" s="34"/>
      <c r="Q166" s="34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C166" s="34"/>
    </row>
    <row r="167" spans="1:29" ht="11.25" customHeight="1">
      <c r="A167" s="29" t="s">
        <v>196</v>
      </c>
      <c r="B167" s="31" t="s">
        <v>20</v>
      </c>
      <c r="C167" s="31" t="s">
        <v>57</v>
      </c>
      <c r="D167" s="31"/>
      <c r="E167" s="31"/>
      <c r="F167" s="31"/>
      <c r="G167" s="31"/>
      <c r="H167" s="31"/>
      <c r="I167" s="31"/>
      <c r="J167" s="31"/>
      <c r="K167" s="42">
        <v>3.92</v>
      </c>
      <c r="L167" s="48"/>
      <c r="M167" s="48">
        <v>4</v>
      </c>
      <c r="N167" s="31"/>
      <c r="O167" s="31"/>
      <c r="P167" s="34"/>
      <c r="Q167" s="34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C167" s="34"/>
    </row>
    <row r="168" spans="1:29" ht="11.25" customHeight="1">
      <c r="A168" s="29" t="s">
        <v>197</v>
      </c>
      <c r="B168" s="31" t="s">
        <v>107</v>
      </c>
      <c r="C168" s="31"/>
      <c r="D168" s="31"/>
      <c r="E168" s="31"/>
      <c r="F168" s="31"/>
      <c r="G168" s="31"/>
      <c r="H168" s="31"/>
      <c r="I168" s="31"/>
      <c r="J168" s="31"/>
      <c r="K168" s="42">
        <v>6.85</v>
      </c>
      <c r="L168" s="43">
        <v>6.85</v>
      </c>
      <c r="M168" s="31"/>
      <c r="N168" s="31"/>
      <c r="O168" s="31"/>
      <c r="P168" s="34"/>
      <c r="Q168" s="34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C168" s="34"/>
    </row>
    <row r="169" spans="1:29" ht="11.25" customHeight="1">
      <c r="A169" s="29" t="s">
        <v>198</v>
      </c>
      <c r="B169" s="31" t="s">
        <v>20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2">
        <v>9.26</v>
      </c>
      <c r="O169" s="33">
        <v>9.26</v>
      </c>
      <c r="P169" s="34"/>
      <c r="Q169" s="34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C169" s="34"/>
    </row>
    <row r="170" spans="1:29" ht="11.25" customHeight="1">
      <c r="A170" s="29" t="s">
        <v>199</v>
      </c>
      <c r="B170" s="31" t="s">
        <v>124</v>
      </c>
      <c r="C170" s="31"/>
      <c r="D170" s="31"/>
      <c r="E170" s="31"/>
      <c r="F170" s="31"/>
      <c r="G170" s="31"/>
      <c r="H170" s="32">
        <v>23.68</v>
      </c>
      <c r="I170" s="35">
        <v>23.68</v>
      </c>
      <c r="J170" s="31"/>
      <c r="K170" s="31"/>
      <c r="L170" s="31"/>
      <c r="M170" s="31"/>
      <c r="N170" s="31"/>
      <c r="O170" s="31"/>
      <c r="P170" s="34"/>
      <c r="Q170" s="34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C170" s="35">
        <v>23.68</v>
      </c>
    </row>
    <row r="171" spans="1:29" ht="11.25" customHeight="1">
      <c r="A171" s="29" t="s">
        <v>200</v>
      </c>
      <c r="B171" s="31" t="s">
        <v>124</v>
      </c>
      <c r="C171" s="31"/>
      <c r="D171" s="31"/>
      <c r="E171" s="31"/>
      <c r="F171" s="31"/>
      <c r="G171" s="31"/>
      <c r="H171" s="32">
        <v>23.68</v>
      </c>
      <c r="I171" s="35">
        <v>23.68</v>
      </c>
      <c r="J171" s="31"/>
      <c r="K171" s="31"/>
      <c r="L171" s="31"/>
      <c r="M171" s="31"/>
      <c r="N171" s="31"/>
      <c r="O171" s="31"/>
      <c r="P171" s="34"/>
      <c r="Q171" s="34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C171" s="35">
        <v>23.68</v>
      </c>
    </row>
    <row r="172" spans="1:29" ht="11.25" customHeight="1">
      <c r="A172" s="2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4"/>
      <c r="Q172" s="34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C172" s="34"/>
    </row>
    <row r="173" spans="1:29" ht="11.25" customHeight="1">
      <c r="A173" s="29" t="s">
        <v>232</v>
      </c>
      <c r="B173" s="31" t="s">
        <v>233</v>
      </c>
      <c r="C173" s="31"/>
      <c r="D173" s="31"/>
      <c r="E173" s="31"/>
      <c r="F173" s="31"/>
      <c r="G173" s="31"/>
      <c r="H173" s="32">
        <v>85.4</v>
      </c>
      <c r="I173" s="35">
        <v>0</v>
      </c>
      <c r="J173" s="35">
        <v>85.4</v>
      </c>
      <c r="K173" s="31"/>
      <c r="L173" s="31"/>
      <c r="M173" s="31"/>
      <c r="N173" s="31"/>
      <c r="O173" s="31"/>
      <c r="P173" s="34"/>
      <c r="Q173" s="34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C173" s="34"/>
    </row>
    <row r="174" spans="1:29" ht="11.25">
      <c r="A174" s="79" t="s">
        <v>63</v>
      </c>
      <c r="B174" s="79"/>
      <c r="C174" s="79"/>
      <c r="D174" s="2">
        <f>SUM(D119:D173)</f>
        <v>0</v>
      </c>
      <c r="E174" s="2">
        <f aca="true" t="shared" si="2" ref="E174:AC174">SUM(E119:E173)</f>
        <v>0</v>
      </c>
      <c r="F174" s="2">
        <f t="shared" si="2"/>
        <v>0</v>
      </c>
      <c r="G174" s="2">
        <f t="shared" si="2"/>
        <v>0</v>
      </c>
      <c r="H174" s="2">
        <f t="shared" si="2"/>
        <v>715.7939999999999</v>
      </c>
      <c r="I174" s="2">
        <f t="shared" si="2"/>
        <v>630.3939999999999</v>
      </c>
      <c r="J174" s="2">
        <f t="shared" si="2"/>
        <v>85.4</v>
      </c>
      <c r="K174" s="2">
        <f t="shared" si="2"/>
        <v>59.21</v>
      </c>
      <c r="L174" s="2">
        <f t="shared" si="2"/>
        <v>55.29</v>
      </c>
      <c r="M174" s="2">
        <f t="shared" si="2"/>
        <v>4</v>
      </c>
      <c r="N174" s="2">
        <f t="shared" si="2"/>
        <v>1413.905</v>
      </c>
      <c r="O174" s="2">
        <f t="shared" si="2"/>
        <v>1399.492</v>
      </c>
      <c r="P174" s="2">
        <f t="shared" si="2"/>
        <v>0</v>
      </c>
      <c r="Q174" s="2">
        <f t="shared" si="2"/>
        <v>14.41</v>
      </c>
      <c r="R174" s="2">
        <f t="shared" si="2"/>
        <v>0</v>
      </c>
      <c r="S174" s="2">
        <f t="shared" si="2"/>
        <v>0</v>
      </c>
      <c r="T174" s="2">
        <f t="shared" si="2"/>
        <v>0</v>
      </c>
      <c r="U174" s="2">
        <f t="shared" si="2"/>
        <v>0</v>
      </c>
      <c r="V174" s="2">
        <f t="shared" si="2"/>
        <v>0</v>
      </c>
      <c r="W174" s="2">
        <f t="shared" si="2"/>
        <v>0</v>
      </c>
      <c r="X174" s="2">
        <f t="shared" si="2"/>
        <v>0</v>
      </c>
      <c r="Y174" s="2">
        <f t="shared" si="2"/>
        <v>0</v>
      </c>
      <c r="Z174" s="2">
        <f t="shared" si="2"/>
        <v>0</v>
      </c>
      <c r="AA174" s="2">
        <f t="shared" si="2"/>
        <v>0</v>
      </c>
      <c r="AC174" s="2">
        <f t="shared" si="2"/>
        <v>47.36</v>
      </c>
    </row>
    <row r="175" spans="1:27" s="18" customFormat="1" ht="11.25">
      <c r="A175" s="78" t="s">
        <v>201</v>
      </c>
      <c r="B175" s="78"/>
      <c r="C175" s="78"/>
      <c r="D175" s="77" t="s">
        <v>337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23"/>
    </row>
    <row r="176" spans="1:29" s="50" customFormat="1" ht="11.25">
      <c r="A176" s="78"/>
      <c r="B176" s="78"/>
      <c r="C176" s="78"/>
      <c r="D176" s="24">
        <v>1</v>
      </c>
      <c r="E176" s="25">
        <v>1</v>
      </c>
      <c r="F176" s="24">
        <v>2</v>
      </c>
      <c r="G176" s="25">
        <v>2</v>
      </c>
      <c r="H176" s="24">
        <v>3</v>
      </c>
      <c r="I176" s="25">
        <v>3</v>
      </c>
      <c r="J176" s="25">
        <v>3</v>
      </c>
      <c r="K176" s="24">
        <v>4</v>
      </c>
      <c r="L176" s="25">
        <v>4</v>
      </c>
      <c r="M176" s="25">
        <v>4</v>
      </c>
      <c r="N176" s="24">
        <v>5</v>
      </c>
      <c r="O176" s="25">
        <v>5</v>
      </c>
      <c r="P176" s="24" t="s">
        <v>349</v>
      </c>
      <c r="Q176" s="25" t="s">
        <v>349</v>
      </c>
      <c r="R176" s="24">
        <v>6</v>
      </c>
      <c r="S176" s="25">
        <v>6</v>
      </c>
      <c r="T176" s="24">
        <v>7</v>
      </c>
      <c r="U176" s="25">
        <v>7</v>
      </c>
      <c r="V176" s="24">
        <v>8</v>
      </c>
      <c r="W176" s="25">
        <v>8</v>
      </c>
      <c r="X176" s="24">
        <v>9</v>
      </c>
      <c r="Y176" s="25">
        <v>9</v>
      </c>
      <c r="Z176" s="24">
        <v>10</v>
      </c>
      <c r="AA176" s="25">
        <v>10</v>
      </c>
      <c r="AC176" s="25" t="s">
        <v>347</v>
      </c>
    </row>
    <row r="177" spans="1:29" s="50" customFormat="1" ht="11.25">
      <c r="A177" s="78"/>
      <c r="B177" s="78"/>
      <c r="C177" s="78"/>
      <c r="D177" s="26" t="s">
        <v>350</v>
      </c>
      <c r="E177" s="27" t="s">
        <v>346</v>
      </c>
      <c r="F177" s="26" t="s">
        <v>350</v>
      </c>
      <c r="G177" s="27" t="s">
        <v>346</v>
      </c>
      <c r="H177" s="26" t="s">
        <v>350</v>
      </c>
      <c r="I177" s="27" t="s">
        <v>346</v>
      </c>
      <c r="J177" s="27" t="s">
        <v>346</v>
      </c>
      <c r="K177" s="26" t="s">
        <v>350</v>
      </c>
      <c r="L177" s="27" t="s">
        <v>346</v>
      </c>
      <c r="M177" s="27" t="s">
        <v>346</v>
      </c>
      <c r="N177" s="26" t="s">
        <v>350</v>
      </c>
      <c r="O177" s="27" t="s">
        <v>346</v>
      </c>
      <c r="P177" s="26" t="s">
        <v>350</v>
      </c>
      <c r="Q177" s="27" t="s">
        <v>346</v>
      </c>
      <c r="R177" s="26" t="s">
        <v>350</v>
      </c>
      <c r="S177" s="27" t="s">
        <v>346</v>
      </c>
      <c r="T177" s="26" t="s">
        <v>350</v>
      </c>
      <c r="U177" s="27" t="s">
        <v>346</v>
      </c>
      <c r="V177" s="26" t="s">
        <v>350</v>
      </c>
      <c r="W177" s="27" t="s">
        <v>346</v>
      </c>
      <c r="X177" s="26" t="s">
        <v>350</v>
      </c>
      <c r="Y177" s="27" t="s">
        <v>346</v>
      </c>
      <c r="Z177" s="26" t="s">
        <v>350</v>
      </c>
      <c r="AA177" s="27" t="s">
        <v>346</v>
      </c>
      <c r="AC177" s="27" t="s">
        <v>346</v>
      </c>
    </row>
    <row r="178" spans="1:29" ht="11.25" customHeight="1">
      <c r="A178" s="78"/>
      <c r="B178" s="78"/>
      <c r="C178" s="78"/>
      <c r="D178" s="76" t="s">
        <v>338</v>
      </c>
      <c r="E178" s="76" t="s">
        <v>338</v>
      </c>
      <c r="F178" s="76" t="s">
        <v>340</v>
      </c>
      <c r="G178" s="76" t="s">
        <v>340</v>
      </c>
      <c r="H178" s="76" t="s">
        <v>339</v>
      </c>
      <c r="I178" s="76" t="s">
        <v>378</v>
      </c>
      <c r="J178" s="76" t="s">
        <v>379</v>
      </c>
      <c r="K178" s="76" t="s">
        <v>341</v>
      </c>
      <c r="L178" s="76" t="s">
        <v>380</v>
      </c>
      <c r="M178" s="76" t="s">
        <v>381</v>
      </c>
      <c r="N178" s="76" t="s">
        <v>342</v>
      </c>
      <c r="O178" s="76" t="s">
        <v>342</v>
      </c>
      <c r="P178" s="76" t="s">
        <v>348</v>
      </c>
      <c r="Q178" s="76" t="s">
        <v>348</v>
      </c>
      <c r="R178" s="76" t="s">
        <v>343</v>
      </c>
      <c r="S178" s="76" t="s">
        <v>343</v>
      </c>
      <c r="T178" s="76" t="s">
        <v>344</v>
      </c>
      <c r="U178" s="76" t="s">
        <v>344</v>
      </c>
      <c r="V178" s="76" t="s">
        <v>345</v>
      </c>
      <c r="W178" s="76" t="s">
        <v>345</v>
      </c>
      <c r="X178" s="76" t="s">
        <v>382</v>
      </c>
      <c r="Y178" s="76" t="s">
        <v>382</v>
      </c>
      <c r="Z178" s="76" t="s">
        <v>383</v>
      </c>
      <c r="AA178" s="76" t="s">
        <v>383</v>
      </c>
      <c r="AC178" s="76" t="s">
        <v>356</v>
      </c>
    </row>
    <row r="179" spans="1:29" ht="57.75" customHeight="1">
      <c r="A179" s="78"/>
      <c r="B179" s="78"/>
      <c r="C179" s="78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C179" s="76"/>
    </row>
    <row r="180" spans="1:29" ht="11.25">
      <c r="A180" s="28" t="s">
        <v>0</v>
      </c>
      <c r="B180" s="28" t="s">
        <v>54</v>
      </c>
      <c r="C180" s="28" t="s">
        <v>55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C180" s="76"/>
    </row>
    <row r="181" spans="1:29" ht="11.25">
      <c r="A181" s="29" t="s">
        <v>202</v>
      </c>
      <c r="B181" s="31" t="s">
        <v>3</v>
      </c>
      <c r="C181" s="31" t="s">
        <v>203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2">
        <v>351.4</v>
      </c>
      <c r="O181" s="33">
        <v>351.4</v>
      </c>
      <c r="P181" s="34"/>
      <c r="Q181" s="34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C181" s="34"/>
    </row>
    <row r="182" spans="1:29" ht="11.25">
      <c r="A182" s="29" t="s">
        <v>204</v>
      </c>
      <c r="B182" s="31" t="s">
        <v>3</v>
      </c>
      <c r="C182" s="31" t="s">
        <v>203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2">
        <v>407.81</v>
      </c>
      <c r="O182" s="33">
        <v>407.81</v>
      </c>
      <c r="P182" s="34"/>
      <c r="Q182" s="34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C182" s="34"/>
    </row>
    <row r="183" spans="1:29" ht="11.25">
      <c r="A183" s="29" t="s">
        <v>205</v>
      </c>
      <c r="B183" s="31" t="s">
        <v>3</v>
      </c>
      <c r="C183" s="31" t="s">
        <v>203</v>
      </c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51">
        <v>201.58</v>
      </c>
      <c r="O183" s="52">
        <v>201.58</v>
      </c>
      <c r="P183" s="34"/>
      <c r="Q183" s="34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C183" s="34"/>
    </row>
    <row r="184" spans="1:29" ht="11.25">
      <c r="A184" s="29" t="s">
        <v>206</v>
      </c>
      <c r="B184" s="31" t="s">
        <v>66</v>
      </c>
      <c r="C184" s="31" t="s">
        <v>78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2">
        <v>53.4</v>
      </c>
      <c r="O184" s="33">
        <v>53.4</v>
      </c>
      <c r="P184" s="34"/>
      <c r="Q184" s="34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C184" s="34"/>
    </row>
    <row r="185" spans="1:29" ht="11.25">
      <c r="A185" s="29" t="s">
        <v>207</v>
      </c>
      <c r="B185" s="31" t="s">
        <v>91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2">
        <v>51.62</v>
      </c>
      <c r="O185" s="33">
        <v>51.62</v>
      </c>
      <c r="P185" s="34"/>
      <c r="Q185" s="34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C185" s="34"/>
    </row>
    <row r="186" spans="1:29" ht="11.25">
      <c r="A186" s="29" t="s">
        <v>208</v>
      </c>
      <c r="B186" s="31" t="s">
        <v>86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2">
        <v>104.57</v>
      </c>
      <c r="O186" s="33">
        <v>104.57</v>
      </c>
      <c r="P186" s="34"/>
      <c r="Q186" s="34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C186" s="34"/>
    </row>
    <row r="187" spans="1:29" ht="11.25">
      <c r="A187" s="29" t="s">
        <v>209</v>
      </c>
      <c r="B187" s="31" t="s">
        <v>86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2">
        <v>51.63</v>
      </c>
      <c r="O187" s="33">
        <v>51.63</v>
      </c>
      <c r="P187" s="34"/>
      <c r="Q187" s="34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C187" s="34"/>
    </row>
    <row r="188" spans="1:29" ht="11.25">
      <c r="A188" s="29" t="s">
        <v>210</v>
      </c>
      <c r="B188" s="31" t="s">
        <v>91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2">
        <v>54.23</v>
      </c>
      <c r="O188" s="33">
        <v>54.23</v>
      </c>
      <c r="P188" s="34"/>
      <c r="Q188" s="34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C188" s="34"/>
    </row>
    <row r="189" spans="1:29" ht="11.25">
      <c r="A189" s="29" t="s">
        <v>211</v>
      </c>
      <c r="B189" s="31" t="s">
        <v>3</v>
      </c>
      <c r="C189" s="31" t="s">
        <v>203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2">
        <v>292.53</v>
      </c>
      <c r="O189" s="33">
        <v>292.53</v>
      </c>
      <c r="P189" s="34"/>
      <c r="Q189" s="34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C189" s="34"/>
    </row>
    <row r="190" spans="1:29" ht="11.25">
      <c r="A190" s="29" t="s">
        <v>212</v>
      </c>
      <c r="B190" s="31" t="s">
        <v>179</v>
      </c>
      <c r="C190" s="31"/>
      <c r="D190" s="31"/>
      <c r="E190" s="31"/>
      <c r="F190" s="31"/>
      <c r="G190" s="31"/>
      <c r="H190" s="32">
        <v>101.86</v>
      </c>
      <c r="I190" s="33">
        <v>101.86</v>
      </c>
      <c r="J190" s="31"/>
      <c r="K190" s="31"/>
      <c r="L190" s="31"/>
      <c r="M190" s="31"/>
      <c r="N190" s="31"/>
      <c r="O190" s="31"/>
      <c r="P190" s="34"/>
      <c r="Q190" s="34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C190" s="34"/>
    </row>
    <row r="191" spans="1:29" ht="11.25">
      <c r="A191" s="29" t="s">
        <v>213</v>
      </c>
      <c r="B191" s="31" t="s">
        <v>11</v>
      </c>
      <c r="C191" s="31"/>
      <c r="D191" s="31"/>
      <c r="E191" s="31"/>
      <c r="F191" s="31"/>
      <c r="G191" s="31"/>
      <c r="H191" s="32">
        <v>31.74</v>
      </c>
      <c r="I191" s="33">
        <v>31.74</v>
      </c>
      <c r="J191" s="31"/>
      <c r="K191" s="31"/>
      <c r="L191" s="31"/>
      <c r="M191" s="31"/>
      <c r="N191" s="31"/>
      <c r="O191" s="31"/>
      <c r="P191" s="34"/>
      <c r="Q191" s="34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C191" s="34"/>
    </row>
    <row r="192" spans="1:29" ht="11.25">
      <c r="A192" s="29" t="s">
        <v>214</v>
      </c>
      <c r="B192" s="31" t="s">
        <v>11</v>
      </c>
      <c r="C192" s="31"/>
      <c r="D192" s="31"/>
      <c r="E192" s="31"/>
      <c r="F192" s="31"/>
      <c r="G192" s="31"/>
      <c r="H192" s="42">
        <v>64.898</v>
      </c>
      <c r="I192" s="43">
        <v>64.898</v>
      </c>
      <c r="J192" s="31"/>
      <c r="K192" s="31"/>
      <c r="L192" s="31"/>
      <c r="M192" s="31"/>
      <c r="N192" s="31"/>
      <c r="O192" s="31"/>
      <c r="P192" s="34"/>
      <c r="Q192" s="34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C192" s="34"/>
    </row>
    <row r="193" spans="1:29" ht="11.25">
      <c r="A193" s="29" t="s">
        <v>215</v>
      </c>
      <c r="B193" s="31" t="s">
        <v>11</v>
      </c>
      <c r="C193" s="31"/>
      <c r="D193" s="31"/>
      <c r="E193" s="31"/>
      <c r="F193" s="31"/>
      <c r="G193" s="31"/>
      <c r="H193" s="32">
        <v>78.584</v>
      </c>
      <c r="I193" s="33">
        <v>78.584</v>
      </c>
      <c r="J193" s="31"/>
      <c r="K193" s="31"/>
      <c r="L193" s="31"/>
      <c r="M193" s="31"/>
      <c r="N193" s="31"/>
      <c r="O193" s="31"/>
      <c r="P193" s="34"/>
      <c r="Q193" s="34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C193" s="34"/>
    </row>
    <row r="194" spans="1:29" ht="11.25">
      <c r="A194" s="29" t="s">
        <v>216</v>
      </c>
      <c r="B194" s="31" t="s">
        <v>11</v>
      </c>
      <c r="C194" s="31"/>
      <c r="D194" s="31"/>
      <c r="E194" s="31"/>
      <c r="F194" s="31"/>
      <c r="G194" s="31"/>
      <c r="H194" s="32">
        <v>53.7</v>
      </c>
      <c r="I194" s="33">
        <v>53.7</v>
      </c>
      <c r="J194" s="31"/>
      <c r="K194" s="31"/>
      <c r="L194" s="31"/>
      <c r="M194" s="31"/>
      <c r="N194" s="31"/>
      <c r="O194" s="31"/>
      <c r="P194" s="34"/>
      <c r="Q194" s="34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C194" s="34"/>
    </row>
    <row r="195" spans="1:29" ht="11.25">
      <c r="A195" s="29" t="s">
        <v>217</v>
      </c>
      <c r="B195" s="31" t="s">
        <v>179</v>
      </c>
      <c r="C195" s="31"/>
      <c r="D195" s="31"/>
      <c r="E195" s="31"/>
      <c r="F195" s="31"/>
      <c r="G195" s="31"/>
      <c r="H195" s="32">
        <v>67.9</v>
      </c>
      <c r="I195" s="33">
        <v>67.9</v>
      </c>
      <c r="J195" s="31"/>
      <c r="K195" s="31"/>
      <c r="L195" s="31"/>
      <c r="M195" s="31"/>
      <c r="N195" s="31"/>
      <c r="O195" s="31"/>
      <c r="P195" s="34"/>
      <c r="Q195" s="34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C195" s="34"/>
    </row>
    <row r="196" spans="1:29" ht="11.25">
      <c r="A196" s="29" t="s">
        <v>218</v>
      </c>
      <c r="B196" s="31" t="s">
        <v>11</v>
      </c>
      <c r="C196" s="31"/>
      <c r="D196" s="31"/>
      <c r="E196" s="31"/>
      <c r="F196" s="31"/>
      <c r="G196" s="31"/>
      <c r="H196" s="32">
        <v>24.68</v>
      </c>
      <c r="I196" s="33">
        <v>24.68</v>
      </c>
      <c r="J196" s="31"/>
      <c r="K196" s="31"/>
      <c r="L196" s="31"/>
      <c r="M196" s="31"/>
      <c r="N196" s="31"/>
      <c r="O196" s="31"/>
      <c r="P196" s="34"/>
      <c r="Q196" s="34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C196" s="34"/>
    </row>
    <row r="197" spans="1:29" ht="11.25">
      <c r="A197" s="29" t="s">
        <v>219</v>
      </c>
      <c r="B197" s="31" t="s">
        <v>176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2">
        <v>9.163</v>
      </c>
      <c r="O197" s="35">
        <v>0</v>
      </c>
      <c r="P197" s="34"/>
      <c r="Q197" s="49">
        <v>9.16</v>
      </c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C197" s="34"/>
    </row>
    <row r="198" spans="1:29" ht="11.25">
      <c r="A198" s="29" t="s">
        <v>220</v>
      </c>
      <c r="B198" s="31" t="s">
        <v>20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2">
        <v>16.556</v>
      </c>
      <c r="O198" s="35">
        <v>31.28</v>
      </c>
      <c r="P198" s="34"/>
      <c r="Q198" s="34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C198" s="34"/>
    </row>
    <row r="199" spans="1:29" ht="11.25">
      <c r="A199" s="29" t="s">
        <v>221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2">
        <v>14.72</v>
      </c>
      <c r="O199" s="35">
        <v>0</v>
      </c>
      <c r="P199" s="34"/>
      <c r="Q199" s="34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C199" s="34"/>
    </row>
    <row r="200" spans="1:29" ht="11.25">
      <c r="A200" s="29" t="s">
        <v>222</v>
      </c>
      <c r="B200" s="31" t="s">
        <v>100</v>
      </c>
      <c r="C200" s="31"/>
      <c r="D200" s="31"/>
      <c r="E200" s="31"/>
      <c r="F200" s="31"/>
      <c r="G200" s="31"/>
      <c r="H200" s="31"/>
      <c r="I200" s="31"/>
      <c r="J200" s="31"/>
      <c r="K200" s="42">
        <v>5.5</v>
      </c>
      <c r="L200" s="43">
        <v>5.5</v>
      </c>
      <c r="M200" s="30"/>
      <c r="N200" s="31"/>
      <c r="O200" s="31"/>
      <c r="P200" s="34"/>
      <c r="Q200" s="34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C200" s="34"/>
    </row>
    <row r="201" spans="1:29" ht="11.25">
      <c r="A201" s="29" t="s">
        <v>223</v>
      </c>
      <c r="B201" s="31" t="s">
        <v>1</v>
      </c>
      <c r="C201" s="31"/>
      <c r="D201" s="31"/>
      <c r="E201" s="31"/>
      <c r="F201" s="31"/>
      <c r="G201" s="31"/>
      <c r="H201" s="31"/>
      <c r="I201" s="31"/>
      <c r="J201" s="31"/>
      <c r="K201" s="42">
        <v>10.91</v>
      </c>
      <c r="L201" s="43">
        <v>10.91</v>
      </c>
      <c r="M201" s="30"/>
      <c r="N201" s="31"/>
      <c r="O201" s="31"/>
      <c r="P201" s="34"/>
      <c r="Q201" s="34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C201" s="34"/>
    </row>
    <row r="202" spans="1:29" ht="11.25">
      <c r="A202" s="29" t="s">
        <v>224</v>
      </c>
      <c r="B202" s="31" t="s">
        <v>100</v>
      </c>
      <c r="C202" s="31"/>
      <c r="D202" s="31"/>
      <c r="E202" s="31"/>
      <c r="F202" s="31"/>
      <c r="G202" s="31"/>
      <c r="H202" s="31"/>
      <c r="I202" s="31"/>
      <c r="J202" s="31"/>
      <c r="K202" s="42">
        <v>5.54</v>
      </c>
      <c r="L202" s="43">
        <v>5.54</v>
      </c>
      <c r="M202" s="30"/>
      <c r="N202" s="31"/>
      <c r="O202" s="31"/>
      <c r="P202" s="34"/>
      <c r="Q202" s="34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C202" s="34"/>
    </row>
    <row r="203" spans="1:29" ht="11.25">
      <c r="A203" s="29" t="s">
        <v>225</v>
      </c>
      <c r="B203" s="31" t="s">
        <v>1</v>
      </c>
      <c r="C203" s="31"/>
      <c r="D203" s="31"/>
      <c r="E203" s="31"/>
      <c r="F203" s="31"/>
      <c r="G203" s="31"/>
      <c r="H203" s="31"/>
      <c r="I203" s="31"/>
      <c r="J203" s="31"/>
      <c r="K203" s="42">
        <v>10.74</v>
      </c>
      <c r="L203" s="43">
        <v>10.74</v>
      </c>
      <c r="M203" s="30"/>
      <c r="N203" s="31"/>
      <c r="O203" s="31"/>
      <c r="P203" s="34"/>
      <c r="Q203" s="34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C203" s="34"/>
    </row>
    <row r="204" spans="1:29" ht="11.25">
      <c r="A204" s="29" t="s">
        <v>226</v>
      </c>
      <c r="B204" s="31" t="s">
        <v>14</v>
      </c>
      <c r="C204" s="31"/>
      <c r="D204" s="31"/>
      <c r="E204" s="31"/>
      <c r="F204" s="31"/>
      <c r="G204" s="31"/>
      <c r="H204" s="31"/>
      <c r="I204" s="31"/>
      <c r="J204" s="31"/>
      <c r="K204" s="42">
        <v>5.09</v>
      </c>
      <c r="L204" s="43">
        <v>5.09</v>
      </c>
      <c r="M204" s="30"/>
      <c r="N204" s="31"/>
      <c r="O204" s="31"/>
      <c r="P204" s="34"/>
      <c r="Q204" s="34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C204" s="34"/>
    </row>
    <row r="205" spans="1:29" ht="11.25">
      <c r="A205" s="29" t="s">
        <v>227</v>
      </c>
      <c r="B205" s="31" t="s">
        <v>20</v>
      </c>
      <c r="C205" s="31" t="s">
        <v>57</v>
      </c>
      <c r="D205" s="31"/>
      <c r="E205" s="31"/>
      <c r="F205" s="31"/>
      <c r="G205" s="31"/>
      <c r="H205" s="31"/>
      <c r="I205" s="31"/>
      <c r="J205" s="31"/>
      <c r="K205" s="42">
        <v>3.92</v>
      </c>
      <c r="L205" s="48"/>
      <c r="M205" s="48">
        <v>4</v>
      </c>
      <c r="N205" s="31"/>
      <c r="O205" s="31"/>
      <c r="P205" s="34"/>
      <c r="Q205" s="34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C205" s="34"/>
    </row>
    <row r="206" spans="1:29" ht="11.25">
      <c r="A206" s="29" t="s">
        <v>228</v>
      </c>
      <c r="B206" s="31" t="s">
        <v>107</v>
      </c>
      <c r="C206" s="31"/>
      <c r="D206" s="31"/>
      <c r="E206" s="31"/>
      <c r="F206" s="31"/>
      <c r="G206" s="31"/>
      <c r="H206" s="31"/>
      <c r="I206" s="31"/>
      <c r="J206" s="31"/>
      <c r="K206" s="42">
        <v>5.69</v>
      </c>
      <c r="L206" s="43">
        <v>5.7</v>
      </c>
      <c r="M206" s="31"/>
      <c r="N206" s="31"/>
      <c r="O206" s="31"/>
      <c r="P206" s="34"/>
      <c r="Q206" s="34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C206" s="34"/>
    </row>
    <row r="207" spans="1:29" ht="11.25">
      <c r="A207" s="29" t="s">
        <v>229</v>
      </c>
      <c r="B207" s="31" t="s">
        <v>124</v>
      </c>
      <c r="C207" s="31"/>
      <c r="D207" s="31"/>
      <c r="E207" s="31"/>
      <c r="F207" s="31"/>
      <c r="G207" s="31"/>
      <c r="H207" s="32">
        <v>19.48</v>
      </c>
      <c r="I207" s="35">
        <v>19.48</v>
      </c>
      <c r="J207" s="31"/>
      <c r="K207" s="31"/>
      <c r="L207" s="31"/>
      <c r="M207" s="31"/>
      <c r="N207" s="31"/>
      <c r="O207" s="31"/>
      <c r="P207" s="34"/>
      <c r="Q207" s="34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C207" s="35">
        <v>19.48</v>
      </c>
    </row>
    <row r="208" spans="1:29" ht="11.25">
      <c r="A208" s="29" t="s">
        <v>230</v>
      </c>
      <c r="B208" s="31" t="s">
        <v>124</v>
      </c>
      <c r="C208" s="31"/>
      <c r="D208" s="31"/>
      <c r="E208" s="31"/>
      <c r="F208" s="31"/>
      <c r="G208" s="31"/>
      <c r="H208" s="32">
        <v>19.48</v>
      </c>
      <c r="I208" s="35">
        <v>19.48</v>
      </c>
      <c r="J208" s="31"/>
      <c r="K208" s="31"/>
      <c r="L208" s="31"/>
      <c r="M208" s="31"/>
      <c r="N208" s="31"/>
      <c r="O208" s="31"/>
      <c r="P208" s="34"/>
      <c r="Q208" s="34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C208" s="35">
        <v>19.48</v>
      </c>
    </row>
    <row r="209" spans="1:29" ht="11.25">
      <c r="A209" s="79" t="s">
        <v>63</v>
      </c>
      <c r="B209" s="79"/>
      <c r="C209" s="79"/>
      <c r="D209" s="2">
        <f>SUM(D181:D208)</f>
        <v>0</v>
      </c>
      <c r="E209" s="2">
        <f aca="true" t="shared" si="3" ref="E209:AC209">SUM(E181:E208)</f>
        <v>0</v>
      </c>
      <c r="F209" s="2">
        <f t="shared" si="3"/>
        <v>0</v>
      </c>
      <c r="G209" s="2">
        <f t="shared" si="3"/>
        <v>0</v>
      </c>
      <c r="H209" s="2">
        <f t="shared" si="3"/>
        <v>462.32200000000006</v>
      </c>
      <c r="I209" s="2">
        <f t="shared" si="3"/>
        <v>462.32200000000006</v>
      </c>
      <c r="J209" s="2">
        <f t="shared" si="3"/>
        <v>0</v>
      </c>
      <c r="K209" s="2">
        <f t="shared" si="3"/>
        <v>47.39</v>
      </c>
      <c r="L209" s="2">
        <f t="shared" si="3"/>
        <v>43.480000000000004</v>
      </c>
      <c r="M209" s="2">
        <f t="shared" si="3"/>
        <v>4</v>
      </c>
      <c r="N209" s="2">
        <f t="shared" si="3"/>
        <v>1609.209</v>
      </c>
      <c r="O209" s="2">
        <f t="shared" si="3"/>
        <v>1600.05</v>
      </c>
      <c r="P209" s="2">
        <f t="shared" si="3"/>
        <v>0</v>
      </c>
      <c r="Q209" s="2">
        <f t="shared" si="3"/>
        <v>9.16</v>
      </c>
      <c r="R209" s="2">
        <f t="shared" si="3"/>
        <v>0</v>
      </c>
      <c r="S209" s="2">
        <f t="shared" si="3"/>
        <v>0</v>
      </c>
      <c r="T209" s="2">
        <f t="shared" si="3"/>
        <v>0</v>
      </c>
      <c r="U209" s="2">
        <f t="shared" si="3"/>
        <v>0</v>
      </c>
      <c r="V209" s="2">
        <f t="shared" si="3"/>
        <v>0</v>
      </c>
      <c r="W209" s="2">
        <f t="shared" si="3"/>
        <v>0</v>
      </c>
      <c r="X209" s="2">
        <f t="shared" si="3"/>
        <v>0</v>
      </c>
      <c r="Y209" s="2">
        <f t="shared" si="3"/>
        <v>0</v>
      </c>
      <c r="Z209" s="2">
        <f t="shared" si="3"/>
        <v>0</v>
      </c>
      <c r="AA209" s="2">
        <f t="shared" si="3"/>
        <v>0</v>
      </c>
      <c r="AC209" s="2">
        <f t="shared" si="3"/>
        <v>38.96</v>
      </c>
    </row>
    <row r="210" spans="1:27" s="18" customFormat="1" ht="11.25">
      <c r="A210" s="78" t="s">
        <v>231</v>
      </c>
      <c r="B210" s="78"/>
      <c r="C210" s="78"/>
      <c r="D210" s="77" t="s">
        <v>337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23"/>
    </row>
    <row r="211" spans="1:29" s="50" customFormat="1" ht="11.25">
      <c r="A211" s="78"/>
      <c r="B211" s="78"/>
      <c r="C211" s="78"/>
      <c r="D211" s="24">
        <v>1</v>
      </c>
      <c r="E211" s="25">
        <v>1</v>
      </c>
      <c r="F211" s="24">
        <v>2</v>
      </c>
      <c r="G211" s="25">
        <v>2</v>
      </c>
      <c r="H211" s="24">
        <v>3</v>
      </c>
      <c r="I211" s="25">
        <v>3</v>
      </c>
      <c r="J211" s="25">
        <v>3</v>
      </c>
      <c r="K211" s="24">
        <v>4</v>
      </c>
      <c r="L211" s="25">
        <v>4</v>
      </c>
      <c r="M211" s="25">
        <v>4</v>
      </c>
      <c r="N211" s="24">
        <v>5</v>
      </c>
      <c r="O211" s="25">
        <v>5</v>
      </c>
      <c r="P211" s="24" t="s">
        <v>349</v>
      </c>
      <c r="Q211" s="25" t="s">
        <v>349</v>
      </c>
      <c r="R211" s="24">
        <v>6</v>
      </c>
      <c r="S211" s="25">
        <v>6</v>
      </c>
      <c r="T211" s="24">
        <v>7</v>
      </c>
      <c r="U211" s="25">
        <v>7</v>
      </c>
      <c r="V211" s="24">
        <v>8</v>
      </c>
      <c r="W211" s="25">
        <v>8</v>
      </c>
      <c r="X211" s="24">
        <v>9</v>
      </c>
      <c r="Y211" s="25">
        <v>9</v>
      </c>
      <c r="Z211" s="24">
        <v>10</v>
      </c>
      <c r="AA211" s="25">
        <v>10</v>
      </c>
      <c r="AC211" s="25" t="s">
        <v>347</v>
      </c>
    </row>
    <row r="212" spans="1:29" s="50" customFormat="1" ht="11.25">
      <c r="A212" s="78"/>
      <c r="B212" s="78"/>
      <c r="C212" s="78"/>
      <c r="D212" s="26" t="s">
        <v>350</v>
      </c>
      <c r="E212" s="27" t="s">
        <v>346</v>
      </c>
      <c r="F212" s="26" t="s">
        <v>350</v>
      </c>
      <c r="G212" s="27" t="s">
        <v>346</v>
      </c>
      <c r="H212" s="26" t="s">
        <v>350</v>
      </c>
      <c r="I212" s="27" t="s">
        <v>346</v>
      </c>
      <c r="J212" s="27" t="s">
        <v>346</v>
      </c>
      <c r="K212" s="26" t="s">
        <v>350</v>
      </c>
      <c r="L212" s="27" t="s">
        <v>346</v>
      </c>
      <c r="M212" s="27" t="s">
        <v>346</v>
      </c>
      <c r="N212" s="26" t="s">
        <v>350</v>
      </c>
      <c r="O212" s="27" t="s">
        <v>346</v>
      </c>
      <c r="P212" s="26" t="s">
        <v>350</v>
      </c>
      <c r="Q212" s="27" t="s">
        <v>346</v>
      </c>
      <c r="R212" s="26" t="s">
        <v>350</v>
      </c>
      <c r="S212" s="27" t="s">
        <v>346</v>
      </c>
      <c r="T212" s="26" t="s">
        <v>350</v>
      </c>
      <c r="U212" s="27" t="s">
        <v>346</v>
      </c>
      <c r="V212" s="26" t="s">
        <v>350</v>
      </c>
      <c r="W212" s="27" t="s">
        <v>346</v>
      </c>
      <c r="X212" s="26" t="s">
        <v>350</v>
      </c>
      <c r="Y212" s="27" t="s">
        <v>346</v>
      </c>
      <c r="Z212" s="26" t="s">
        <v>350</v>
      </c>
      <c r="AA212" s="27" t="s">
        <v>346</v>
      </c>
      <c r="AC212" s="27" t="s">
        <v>346</v>
      </c>
    </row>
    <row r="213" spans="1:29" ht="11.25" customHeight="1">
      <c r="A213" s="78"/>
      <c r="B213" s="78"/>
      <c r="C213" s="78"/>
      <c r="D213" s="76" t="s">
        <v>338</v>
      </c>
      <c r="E213" s="76" t="s">
        <v>338</v>
      </c>
      <c r="F213" s="76" t="s">
        <v>340</v>
      </c>
      <c r="G213" s="76" t="s">
        <v>340</v>
      </c>
      <c r="H213" s="76" t="s">
        <v>339</v>
      </c>
      <c r="I213" s="76" t="s">
        <v>378</v>
      </c>
      <c r="J213" s="76" t="s">
        <v>379</v>
      </c>
      <c r="K213" s="76" t="s">
        <v>341</v>
      </c>
      <c r="L213" s="76" t="s">
        <v>380</v>
      </c>
      <c r="M213" s="76" t="s">
        <v>381</v>
      </c>
      <c r="N213" s="76" t="s">
        <v>342</v>
      </c>
      <c r="O213" s="76" t="s">
        <v>342</v>
      </c>
      <c r="P213" s="76" t="s">
        <v>348</v>
      </c>
      <c r="Q213" s="76" t="s">
        <v>348</v>
      </c>
      <c r="R213" s="76" t="s">
        <v>343</v>
      </c>
      <c r="S213" s="76" t="s">
        <v>343</v>
      </c>
      <c r="T213" s="76" t="s">
        <v>344</v>
      </c>
      <c r="U213" s="76" t="s">
        <v>344</v>
      </c>
      <c r="V213" s="76" t="s">
        <v>345</v>
      </c>
      <c r="W213" s="76" t="s">
        <v>345</v>
      </c>
      <c r="X213" s="76" t="s">
        <v>382</v>
      </c>
      <c r="Y213" s="76" t="s">
        <v>382</v>
      </c>
      <c r="Z213" s="76" t="s">
        <v>383</v>
      </c>
      <c r="AA213" s="76" t="s">
        <v>383</v>
      </c>
      <c r="AC213" s="76" t="s">
        <v>356</v>
      </c>
    </row>
    <row r="214" spans="1:29" ht="64.5" customHeight="1">
      <c r="A214" s="78"/>
      <c r="B214" s="78"/>
      <c r="C214" s="78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C214" s="76"/>
    </row>
    <row r="215" spans="1:29" ht="11.25">
      <c r="A215" s="28" t="s">
        <v>0</v>
      </c>
      <c r="B215" s="28" t="s">
        <v>54</v>
      </c>
      <c r="C215" s="28" t="s">
        <v>55</v>
      </c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C215" s="76"/>
    </row>
    <row r="216" spans="1:29" ht="11.25" customHeight="1">
      <c r="A216" s="29" t="s">
        <v>234</v>
      </c>
      <c r="B216" s="31" t="s">
        <v>66</v>
      </c>
      <c r="C216" s="30" t="s">
        <v>235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51">
        <v>24.68</v>
      </c>
      <c r="O216" s="52">
        <v>24.68</v>
      </c>
      <c r="P216" s="34"/>
      <c r="Q216" s="34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C216" s="34"/>
    </row>
    <row r="217" spans="1:29" ht="11.25" customHeight="1">
      <c r="A217" s="29" t="s">
        <v>236</v>
      </c>
      <c r="B217" s="31" t="s">
        <v>66</v>
      </c>
      <c r="C217" s="30" t="s">
        <v>237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51">
        <v>17.26</v>
      </c>
      <c r="O217" s="52">
        <v>17.26</v>
      </c>
      <c r="P217" s="34"/>
      <c r="Q217" s="34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C217" s="34"/>
    </row>
    <row r="218" spans="1:29" ht="11.25" customHeight="1">
      <c r="A218" s="29" t="s">
        <v>238</v>
      </c>
      <c r="B218" s="31" t="s">
        <v>66</v>
      </c>
      <c r="C218" s="30" t="s">
        <v>239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51">
        <v>15.88</v>
      </c>
      <c r="O218" s="52">
        <v>15.88</v>
      </c>
      <c r="P218" s="34"/>
      <c r="Q218" s="34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C218" s="34"/>
    </row>
    <row r="219" spans="1:29" ht="11.25" customHeight="1">
      <c r="A219" s="29" t="s">
        <v>240</v>
      </c>
      <c r="B219" s="31" t="s">
        <v>66</v>
      </c>
      <c r="C219" s="30" t="s">
        <v>235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51">
        <v>23.41</v>
      </c>
      <c r="O219" s="52">
        <v>23.41</v>
      </c>
      <c r="P219" s="34"/>
      <c r="Q219" s="34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C219" s="34"/>
    </row>
    <row r="220" spans="1:29" ht="11.25" customHeight="1">
      <c r="A220" s="29" t="s">
        <v>241</v>
      </c>
      <c r="B220" s="31" t="s">
        <v>66</v>
      </c>
      <c r="C220" s="30" t="s">
        <v>237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51">
        <v>15.582</v>
      </c>
      <c r="O220" s="52">
        <v>15.582</v>
      </c>
      <c r="P220" s="34"/>
      <c r="Q220" s="34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C220" s="34"/>
    </row>
    <row r="221" spans="1:29" ht="11.25" customHeight="1">
      <c r="A221" s="29" t="s">
        <v>242</v>
      </c>
      <c r="B221" s="31" t="s">
        <v>66</v>
      </c>
      <c r="C221" s="30" t="s">
        <v>239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51">
        <v>15.582</v>
      </c>
      <c r="O221" s="52">
        <v>15.582</v>
      </c>
      <c r="P221" s="34"/>
      <c r="Q221" s="34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C221" s="34"/>
    </row>
    <row r="222" spans="1:29" ht="11.25" customHeight="1">
      <c r="A222" s="29" t="s">
        <v>243</v>
      </c>
      <c r="B222" s="31" t="s">
        <v>66</v>
      </c>
      <c r="C222" s="31" t="s">
        <v>244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2">
        <v>47.6</v>
      </c>
      <c r="O222" s="33">
        <v>47.6</v>
      </c>
      <c r="P222" s="34"/>
      <c r="Q222" s="34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C222" s="34"/>
    </row>
    <row r="223" spans="1:29" ht="11.25" customHeight="1">
      <c r="A223" s="29" t="s">
        <v>245</v>
      </c>
      <c r="B223" s="31" t="s">
        <v>66</v>
      </c>
      <c r="C223" s="31" t="s">
        <v>246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2">
        <v>15.84</v>
      </c>
      <c r="O223" s="33">
        <v>15.84</v>
      </c>
      <c r="P223" s="34"/>
      <c r="Q223" s="34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C223" s="34"/>
    </row>
    <row r="224" spans="1:29" ht="11.25" customHeight="1">
      <c r="A224" s="29" t="s">
        <v>247</v>
      </c>
      <c r="B224" s="31" t="s">
        <v>66</v>
      </c>
      <c r="C224" s="31" t="s">
        <v>248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2">
        <v>15.57</v>
      </c>
      <c r="O224" s="33">
        <v>15.57</v>
      </c>
      <c r="P224" s="34"/>
      <c r="Q224" s="34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C224" s="34"/>
    </row>
    <row r="225" spans="1:29" ht="11.25" customHeight="1">
      <c r="A225" s="29" t="s">
        <v>249</v>
      </c>
      <c r="B225" s="31" t="s">
        <v>66</v>
      </c>
      <c r="C225" s="31" t="s">
        <v>250</v>
      </c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2">
        <v>15.88</v>
      </c>
      <c r="O225" s="33">
        <v>15.88</v>
      </c>
      <c r="P225" s="34"/>
      <c r="Q225" s="34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C225" s="34"/>
    </row>
    <row r="226" spans="1:29" ht="11.25" customHeight="1">
      <c r="A226" s="29" t="s">
        <v>251</v>
      </c>
      <c r="B226" s="31" t="s">
        <v>66</v>
      </c>
      <c r="C226" s="31" t="s">
        <v>252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2">
        <v>15.58</v>
      </c>
      <c r="O226" s="33">
        <v>15.58</v>
      </c>
      <c r="P226" s="34"/>
      <c r="Q226" s="34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C226" s="34"/>
    </row>
    <row r="227" spans="1:29" ht="11.25" customHeight="1">
      <c r="A227" s="29" t="s">
        <v>253</v>
      </c>
      <c r="B227" s="31" t="s">
        <v>66</v>
      </c>
      <c r="C227" s="30" t="s">
        <v>235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51">
        <v>23.56</v>
      </c>
      <c r="O227" s="52">
        <v>23.56</v>
      </c>
      <c r="P227" s="34"/>
      <c r="Q227" s="34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C227" s="34"/>
    </row>
    <row r="228" spans="1:29" ht="11.25" customHeight="1">
      <c r="A228" s="29" t="s">
        <v>254</v>
      </c>
      <c r="B228" s="31" t="s">
        <v>66</v>
      </c>
      <c r="C228" s="30" t="s">
        <v>237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51">
        <v>15.88</v>
      </c>
      <c r="O228" s="52">
        <v>15.88</v>
      </c>
      <c r="P228" s="34"/>
      <c r="Q228" s="34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C228" s="34"/>
    </row>
    <row r="229" spans="1:29" ht="11.25" customHeight="1">
      <c r="A229" s="29" t="s">
        <v>255</v>
      </c>
      <c r="B229" s="31" t="s">
        <v>66</v>
      </c>
      <c r="C229" s="30" t="s">
        <v>239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51">
        <v>15.58</v>
      </c>
      <c r="O229" s="52">
        <v>15.58</v>
      </c>
      <c r="P229" s="34"/>
      <c r="Q229" s="34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C229" s="34"/>
    </row>
    <row r="230" spans="1:29" ht="11.25" customHeight="1">
      <c r="A230" s="29" t="s">
        <v>256</v>
      </c>
      <c r="B230" s="31" t="s">
        <v>66</v>
      </c>
      <c r="C230" s="30" t="s">
        <v>235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51">
        <v>24.73</v>
      </c>
      <c r="O230" s="52">
        <v>24.73</v>
      </c>
      <c r="P230" s="34"/>
      <c r="Q230" s="34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C230" s="34"/>
    </row>
    <row r="231" spans="1:29" ht="11.25" customHeight="1">
      <c r="A231" s="29" t="s">
        <v>257</v>
      </c>
      <c r="B231" s="31" t="s">
        <v>66</v>
      </c>
      <c r="C231" s="30" t="s">
        <v>237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51">
        <v>15.88</v>
      </c>
      <c r="O231" s="52">
        <v>15.88</v>
      </c>
      <c r="P231" s="34"/>
      <c r="Q231" s="34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C231" s="34"/>
    </row>
    <row r="232" spans="1:29" ht="11.25" customHeight="1">
      <c r="A232" s="29" t="s">
        <v>258</v>
      </c>
      <c r="B232" s="31" t="s">
        <v>66</v>
      </c>
      <c r="C232" s="30" t="s">
        <v>239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51">
        <v>17.19</v>
      </c>
      <c r="O232" s="52">
        <v>17.19</v>
      </c>
      <c r="P232" s="34"/>
      <c r="Q232" s="34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C232" s="34"/>
    </row>
    <row r="233" spans="1:29" ht="11.25" customHeight="1">
      <c r="A233" s="29" t="s">
        <v>259</v>
      </c>
      <c r="B233" s="31" t="s">
        <v>260</v>
      </c>
      <c r="C233" s="31" t="s">
        <v>261</v>
      </c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2">
        <v>82.07</v>
      </c>
      <c r="O233" s="33">
        <v>82.07</v>
      </c>
      <c r="P233" s="34"/>
      <c r="Q233" s="34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C233" s="34"/>
    </row>
    <row r="234" spans="1:29" ht="11.25" customHeight="1">
      <c r="A234" s="29" t="s">
        <v>262</v>
      </c>
      <c r="B234" s="31" t="s">
        <v>260</v>
      </c>
      <c r="C234" s="31" t="s">
        <v>263</v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2">
        <v>55.275</v>
      </c>
      <c r="O234" s="33">
        <v>55.275</v>
      </c>
      <c r="P234" s="34"/>
      <c r="Q234" s="34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C234" s="34"/>
    </row>
    <row r="235" spans="1:29" ht="11.25" customHeight="1">
      <c r="A235" s="29" t="s">
        <v>264</v>
      </c>
      <c r="B235" s="31" t="s">
        <v>260</v>
      </c>
      <c r="C235" s="31" t="s">
        <v>261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2">
        <v>55.278</v>
      </c>
      <c r="O235" s="33">
        <v>55.278</v>
      </c>
      <c r="P235" s="34"/>
      <c r="Q235" s="34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C235" s="34"/>
    </row>
    <row r="236" spans="1:29" ht="11.25" customHeight="1">
      <c r="A236" s="29" t="s">
        <v>265</v>
      </c>
      <c r="B236" s="31" t="s">
        <v>11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2">
        <v>14.72</v>
      </c>
      <c r="O236" s="33">
        <v>14.72</v>
      </c>
      <c r="P236" s="34"/>
      <c r="Q236" s="34"/>
      <c r="R236" s="31"/>
      <c r="S236" s="31"/>
      <c r="T236" s="31"/>
      <c r="U236" s="31"/>
      <c r="V236" s="31"/>
      <c r="W236" s="31"/>
      <c r="X236" s="31" t="s">
        <v>53</v>
      </c>
      <c r="Y236" s="31" t="s">
        <v>53</v>
      </c>
      <c r="Z236" s="31"/>
      <c r="AA236" s="31"/>
      <c r="AC236" s="34"/>
    </row>
    <row r="237" spans="1:29" ht="11.25" customHeight="1">
      <c r="A237" s="29" t="s">
        <v>266</v>
      </c>
      <c r="B237" s="31" t="s">
        <v>267</v>
      </c>
      <c r="C237" s="31" t="s">
        <v>268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2">
        <v>8.73</v>
      </c>
      <c r="O237" s="35">
        <v>0</v>
      </c>
      <c r="P237" s="34"/>
      <c r="Q237" s="35">
        <v>8.73</v>
      </c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C237" s="34"/>
    </row>
    <row r="238" spans="1:29" ht="11.25" customHeight="1">
      <c r="A238" s="29" t="s">
        <v>269</v>
      </c>
      <c r="B238" s="31" t="s">
        <v>267</v>
      </c>
      <c r="C238" s="31" t="s">
        <v>268</v>
      </c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2">
        <v>8.576</v>
      </c>
      <c r="O238" s="35">
        <v>0</v>
      </c>
      <c r="P238" s="34"/>
      <c r="Q238" s="35">
        <v>8.576</v>
      </c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C238" s="34"/>
    </row>
    <row r="239" spans="1:29" ht="11.25" customHeight="1">
      <c r="A239" s="29" t="s">
        <v>270</v>
      </c>
      <c r="B239" s="31" t="s">
        <v>267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2">
        <v>22.21</v>
      </c>
      <c r="O239" s="35">
        <v>0</v>
      </c>
      <c r="P239" s="34"/>
      <c r="Q239" s="35">
        <v>22.21</v>
      </c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C239" s="34"/>
    </row>
    <row r="240" spans="1:29" ht="11.25" customHeight="1">
      <c r="A240" s="29" t="s">
        <v>271</v>
      </c>
      <c r="B240" s="31" t="s">
        <v>153</v>
      </c>
      <c r="C240" s="37" t="s">
        <v>272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8">
        <v>30.148</v>
      </c>
      <c r="O240" s="35">
        <v>0</v>
      </c>
      <c r="P240" s="34"/>
      <c r="Q240" s="41">
        <v>30.148</v>
      </c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C240" s="34"/>
    </row>
    <row r="241" spans="1:29" ht="11.25" customHeight="1">
      <c r="A241" s="29" t="s">
        <v>273</v>
      </c>
      <c r="B241" s="31" t="s">
        <v>153</v>
      </c>
      <c r="C241" s="37" t="s">
        <v>274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8">
        <v>26.5</v>
      </c>
      <c r="O241" s="35">
        <v>0</v>
      </c>
      <c r="P241" s="34"/>
      <c r="Q241" s="41">
        <v>26.5</v>
      </c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C241" s="34"/>
    </row>
    <row r="242" spans="1:29" ht="11.25" customHeight="1">
      <c r="A242" s="29" t="s">
        <v>275</v>
      </c>
      <c r="B242" s="31" t="s">
        <v>260</v>
      </c>
      <c r="C242" s="31" t="s">
        <v>276</v>
      </c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42">
        <v>58.36</v>
      </c>
      <c r="O242" s="33">
        <v>58.36</v>
      </c>
      <c r="P242" s="34"/>
      <c r="Q242" s="34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C242" s="34"/>
    </row>
    <row r="243" spans="1:29" ht="11.25" customHeight="1">
      <c r="A243" s="29" t="s">
        <v>277</v>
      </c>
      <c r="B243" s="31" t="s">
        <v>260</v>
      </c>
      <c r="C243" s="31" t="s">
        <v>263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42">
        <v>55.57</v>
      </c>
      <c r="O243" s="43">
        <v>55.57</v>
      </c>
      <c r="P243" s="34"/>
      <c r="Q243" s="34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C243" s="34"/>
    </row>
    <row r="244" spans="1:29" ht="11.25" customHeight="1">
      <c r="A244" s="29" t="s">
        <v>278</v>
      </c>
      <c r="B244" s="31" t="s">
        <v>136</v>
      </c>
      <c r="C244" s="31" t="s">
        <v>279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42">
        <v>38.44</v>
      </c>
      <c r="O244" s="43">
        <v>38.44</v>
      </c>
      <c r="P244" s="34"/>
      <c r="Q244" s="34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C244" s="34"/>
    </row>
    <row r="245" spans="1:29" ht="11.25" customHeight="1">
      <c r="A245" s="29" t="s">
        <v>280</v>
      </c>
      <c r="B245" s="31" t="s">
        <v>66</v>
      </c>
      <c r="C245" s="31" t="s">
        <v>78</v>
      </c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42">
        <v>14.7345</v>
      </c>
      <c r="O245" s="43">
        <v>14.7345</v>
      </c>
      <c r="P245" s="34"/>
      <c r="Q245" s="34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C245" s="34"/>
    </row>
    <row r="246" spans="1:29" ht="11.25" customHeight="1">
      <c r="A246" s="29" t="s">
        <v>281</v>
      </c>
      <c r="B246" s="31" t="s">
        <v>66</v>
      </c>
      <c r="C246" s="31" t="s">
        <v>78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42">
        <v>14.88</v>
      </c>
      <c r="O246" s="43">
        <v>14.88</v>
      </c>
      <c r="P246" s="34"/>
      <c r="Q246" s="34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C246" s="34"/>
    </row>
    <row r="247" spans="1:29" ht="11.25" customHeight="1">
      <c r="A247" s="29" t="s">
        <v>282</v>
      </c>
      <c r="B247" s="31" t="s">
        <v>66</v>
      </c>
      <c r="C247" s="31" t="s">
        <v>283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2">
        <v>16.44</v>
      </c>
      <c r="O247" s="43">
        <v>16.44</v>
      </c>
      <c r="P247" s="34"/>
      <c r="Q247" s="34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C247" s="34"/>
    </row>
    <row r="248" spans="1:29" ht="11.25" customHeight="1">
      <c r="A248" s="30">
        <v>433</v>
      </c>
      <c r="B248" s="31" t="s">
        <v>284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42">
        <v>53.395</v>
      </c>
      <c r="O248" s="43">
        <v>53.395</v>
      </c>
      <c r="P248" s="34"/>
      <c r="Q248" s="34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C248" s="34"/>
    </row>
    <row r="249" spans="1:29" ht="11.25" customHeight="1">
      <c r="A249" s="29" t="s">
        <v>285</v>
      </c>
      <c r="B249" s="30" t="s">
        <v>86</v>
      </c>
      <c r="C249" s="31" t="s">
        <v>286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42">
        <v>86.09</v>
      </c>
      <c r="O249" s="43">
        <v>86.09</v>
      </c>
      <c r="P249" s="34"/>
      <c r="Q249" s="34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C249" s="34"/>
    </row>
    <row r="250" spans="1:29" ht="11.25" customHeight="1">
      <c r="A250" s="29" t="s">
        <v>287</v>
      </c>
      <c r="B250" s="30" t="s">
        <v>86</v>
      </c>
      <c r="C250" s="30" t="s">
        <v>288</v>
      </c>
      <c r="D250" s="30"/>
      <c r="E250" s="30"/>
      <c r="F250" s="30"/>
      <c r="G250" s="30"/>
      <c r="H250" s="30"/>
      <c r="I250" s="30"/>
      <c r="J250" s="44"/>
      <c r="K250" s="30"/>
      <c r="L250" s="30"/>
      <c r="M250" s="30"/>
      <c r="N250" s="30"/>
      <c r="O250" s="30"/>
      <c r="P250" s="34"/>
      <c r="Q250" s="34"/>
      <c r="R250" s="30"/>
      <c r="S250" s="30"/>
      <c r="T250" s="42">
        <v>373.48</v>
      </c>
      <c r="U250" s="43">
        <v>373.48</v>
      </c>
      <c r="V250" s="44"/>
      <c r="W250" s="44"/>
      <c r="X250" s="44"/>
      <c r="Y250" s="44"/>
      <c r="Z250" s="30"/>
      <c r="AA250" s="30"/>
      <c r="AC250" s="34"/>
    </row>
    <row r="251" spans="1:29" ht="11.25" customHeight="1">
      <c r="A251" s="29" t="s">
        <v>289</v>
      </c>
      <c r="B251" s="30" t="s">
        <v>179</v>
      </c>
      <c r="C251" s="30"/>
      <c r="D251" s="30"/>
      <c r="E251" s="30"/>
      <c r="F251" s="30"/>
      <c r="G251" s="30"/>
      <c r="H251" s="42">
        <v>106.79</v>
      </c>
      <c r="I251" s="43">
        <v>106.79</v>
      </c>
      <c r="J251" s="44"/>
      <c r="K251" s="30"/>
      <c r="L251" s="30"/>
      <c r="M251" s="30"/>
      <c r="N251" s="30"/>
      <c r="O251" s="30"/>
      <c r="P251" s="34"/>
      <c r="Q251" s="34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C251" s="34"/>
    </row>
    <row r="252" spans="1:29" ht="11.25" customHeight="1">
      <c r="A252" s="29" t="s">
        <v>290</v>
      </c>
      <c r="B252" s="30" t="s">
        <v>11</v>
      </c>
      <c r="C252" s="30"/>
      <c r="D252" s="30"/>
      <c r="E252" s="30"/>
      <c r="F252" s="30"/>
      <c r="G252" s="30"/>
      <c r="H252" s="42">
        <v>66.07</v>
      </c>
      <c r="I252" s="43">
        <v>66.07</v>
      </c>
      <c r="J252" s="44"/>
      <c r="K252" s="30"/>
      <c r="L252" s="30"/>
      <c r="M252" s="30"/>
      <c r="N252" s="30"/>
      <c r="O252" s="30"/>
      <c r="P252" s="34"/>
      <c r="Q252" s="34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C252" s="34"/>
    </row>
    <row r="253" spans="1:29" ht="11.25" customHeight="1">
      <c r="A253" s="29" t="s">
        <v>291</v>
      </c>
      <c r="B253" s="30" t="s">
        <v>11</v>
      </c>
      <c r="C253" s="30"/>
      <c r="D253" s="30"/>
      <c r="E253" s="30"/>
      <c r="F253" s="30"/>
      <c r="G253" s="30"/>
      <c r="H253" s="42">
        <v>24.25</v>
      </c>
      <c r="I253" s="43">
        <v>24.25</v>
      </c>
      <c r="J253" s="44"/>
      <c r="K253" s="30"/>
      <c r="L253" s="30"/>
      <c r="M253" s="30"/>
      <c r="N253" s="30"/>
      <c r="O253" s="30"/>
      <c r="P253" s="34"/>
      <c r="Q253" s="34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C253" s="34"/>
    </row>
    <row r="254" spans="1:29" ht="11.25" customHeight="1">
      <c r="A254" s="29" t="s">
        <v>292</v>
      </c>
      <c r="B254" s="30" t="s">
        <v>11</v>
      </c>
      <c r="C254" s="30"/>
      <c r="D254" s="30"/>
      <c r="E254" s="30"/>
      <c r="F254" s="30"/>
      <c r="G254" s="30"/>
      <c r="H254" s="42">
        <v>97.9</v>
      </c>
      <c r="I254" s="43">
        <v>97.9</v>
      </c>
      <c r="J254" s="44"/>
      <c r="K254" s="30"/>
      <c r="L254" s="30"/>
      <c r="M254" s="30"/>
      <c r="N254" s="30"/>
      <c r="O254" s="30"/>
      <c r="P254" s="34"/>
      <c r="Q254" s="34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C254" s="34"/>
    </row>
    <row r="255" spans="1:29" ht="11.25" customHeight="1">
      <c r="A255" s="29" t="s">
        <v>293</v>
      </c>
      <c r="B255" s="30" t="s">
        <v>11</v>
      </c>
      <c r="C255" s="30"/>
      <c r="D255" s="30"/>
      <c r="E255" s="30"/>
      <c r="F255" s="30"/>
      <c r="G255" s="30"/>
      <c r="H255" s="42">
        <v>54.25</v>
      </c>
      <c r="I255" s="43">
        <v>54.25</v>
      </c>
      <c r="J255" s="44"/>
      <c r="K255" s="30"/>
      <c r="L255" s="30"/>
      <c r="M255" s="30"/>
      <c r="N255" s="30"/>
      <c r="O255" s="30"/>
      <c r="P255" s="34"/>
      <c r="Q255" s="34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C255" s="34"/>
    </row>
    <row r="256" spans="1:29" ht="11.25" customHeight="1">
      <c r="A256" s="29" t="s">
        <v>294</v>
      </c>
      <c r="B256" s="30" t="s">
        <v>11</v>
      </c>
      <c r="C256" s="30"/>
      <c r="D256" s="30"/>
      <c r="E256" s="30"/>
      <c r="F256" s="30"/>
      <c r="G256" s="30"/>
      <c r="H256" s="42">
        <v>93</v>
      </c>
      <c r="I256" s="43">
        <v>93</v>
      </c>
      <c r="J256" s="44"/>
      <c r="K256" s="30"/>
      <c r="L256" s="30"/>
      <c r="M256" s="30"/>
      <c r="N256" s="30"/>
      <c r="O256" s="30"/>
      <c r="P256" s="34"/>
      <c r="Q256" s="34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C256" s="34"/>
    </row>
    <row r="257" spans="1:29" ht="11.25" customHeight="1">
      <c r="A257" s="29" t="s">
        <v>295</v>
      </c>
      <c r="B257" s="30" t="s">
        <v>179</v>
      </c>
      <c r="C257" s="30"/>
      <c r="D257" s="30"/>
      <c r="E257" s="30"/>
      <c r="F257" s="30"/>
      <c r="G257" s="30"/>
      <c r="H257" s="42">
        <v>35.14</v>
      </c>
      <c r="I257" s="43">
        <v>35.14</v>
      </c>
      <c r="J257" s="44"/>
      <c r="K257" s="30"/>
      <c r="L257" s="30"/>
      <c r="M257" s="30"/>
      <c r="N257" s="30"/>
      <c r="O257" s="30"/>
      <c r="P257" s="34"/>
      <c r="Q257" s="34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C257" s="34"/>
    </row>
    <row r="258" spans="1:29" ht="11.25" customHeight="1">
      <c r="A258" s="29" t="s">
        <v>296</v>
      </c>
      <c r="B258" s="31" t="s">
        <v>100</v>
      </c>
      <c r="C258" s="31"/>
      <c r="D258" s="31"/>
      <c r="E258" s="31"/>
      <c r="F258" s="31"/>
      <c r="G258" s="31"/>
      <c r="H258" s="31"/>
      <c r="I258" s="31"/>
      <c r="J258" s="44"/>
      <c r="K258" s="42">
        <v>5.5</v>
      </c>
      <c r="L258" s="43">
        <v>5.5</v>
      </c>
      <c r="M258" s="30"/>
      <c r="N258" s="31"/>
      <c r="O258" s="31"/>
      <c r="P258" s="34"/>
      <c r="Q258" s="34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C258" s="34"/>
    </row>
    <row r="259" spans="1:29" ht="11.25" customHeight="1">
      <c r="A259" s="29" t="s">
        <v>297</v>
      </c>
      <c r="B259" s="31" t="s">
        <v>1</v>
      </c>
      <c r="C259" s="31" t="s">
        <v>53</v>
      </c>
      <c r="D259" s="31"/>
      <c r="E259" s="31"/>
      <c r="F259" s="31"/>
      <c r="G259" s="31"/>
      <c r="H259" s="31"/>
      <c r="I259" s="31"/>
      <c r="J259" s="44"/>
      <c r="K259" s="42">
        <v>10.91</v>
      </c>
      <c r="L259" s="43">
        <v>10.91</v>
      </c>
      <c r="M259" s="30"/>
      <c r="N259" s="31"/>
      <c r="O259" s="31"/>
      <c r="P259" s="34"/>
      <c r="Q259" s="34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C259" s="34"/>
    </row>
    <row r="260" spans="1:29" ht="11.25" customHeight="1">
      <c r="A260" s="29" t="s">
        <v>298</v>
      </c>
      <c r="B260" s="31" t="s">
        <v>100</v>
      </c>
      <c r="C260" s="31"/>
      <c r="D260" s="31"/>
      <c r="E260" s="31"/>
      <c r="F260" s="31"/>
      <c r="G260" s="31"/>
      <c r="H260" s="31"/>
      <c r="I260" s="31"/>
      <c r="J260" s="44"/>
      <c r="K260" s="42">
        <v>5.54</v>
      </c>
      <c r="L260" s="43">
        <v>5.54</v>
      </c>
      <c r="M260" s="30"/>
      <c r="N260" s="31"/>
      <c r="O260" s="31"/>
      <c r="P260" s="34"/>
      <c r="Q260" s="34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C260" s="34"/>
    </row>
    <row r="261" spans="1:29" ht="11.25" customHeight="1">
      <c r="A261" s="29" t="s">
        <v>299</v>
      </c>
      <c r="B261" s="31" t="s">
        <v>1</v>
      </c>
      <c r="C261" s="31"/>
      <c r="D261" s="31"/>
      <c r="E261" s="31"/>
      <c r="F261" s="31"/>
      <c r="G261" s="31"/>
      <c r="H261" s="31"/>
      <c r="I261" s="31"/>
      <c r="J261" s="44"/>
      <c r="K261" s="42">
        <v>10.74</v>
      </c>
      <c r="L261" s="43">
        <v>10.74</v>
      </c>
      <c r="M261" s="30"/>
      <c r="N261" s="31"/>
      <c r="O261" s="31"/>
      <c r="P261" s="34"/>
      <c r="Q261" s="34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C261" s="34"/>
    </row>
    <row r="262" spans="1:29" ht="11.25" customHeight="1">
      <c r="A262" s="29" t="s">
        <v>300</v>
      </c>
      <c r="B262" s="31" t="s">
        <v>14</v>
      </c>
      <c r="C262" s="31"/>
      <c r="D262" s="31"/>
      <c r="E262" s="31"/>
      <c r="F262" s="31"/>
      <c r="G262" s="31"/>
      <c r="H262" s="31"/>
      <c r="I262" s="31"/>
      <c r="J262" s="44"/>
      <c r="K262" s="42">
        <v>5.09</v>
      </c>
      <c r="L262" s="43">
        <v>5.09</v>
      </c>
      <c r="M262" s="30"/>
      <c r="N262" s="31"/>
      <c r="O262" s="31"/>
      <c r="P262" s="34"/>
      <c r="Q262" s="34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C262" s="34"/>
    </row>
    <row r="263" spans="1:29" ht="11.25" customHeight="1">
      <c r="A263" s="29" t="s">
        <v>301</v>
      </c>
      <c r="B263" s="31" t="s">
        <v>20</v>
      </c>
      <c r="C263" s="31" t="s">
        <v>57</v>
      </c>
      <c r="D263" s="31"/>
      <c r="E263" s="31"/>
      <c r="F263" s="31"/>
      <c r="G263" s="31"/>
      <c r="H263" s="31"/>
      <c r="I263" s="31"/>
      <c r="J263" s="44"/>
      <c r="K263" s="42">
        <v>3.92</v>
      </c>
      <c r="L263" s="48"/>
      <c r="M263" s="48">
        <v>4</v>
      </c>
      <c r="N263" s="31"/>
      <c r="O263" s="31"/>
      <c r="P263" s="34"/>
      <c r="Q263" s="34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C263" s="34"/>
    </row>
    <row r="264" spans="1:29" ht="11.25" customHeight="1">
      <c r="A264" s="29" t="s">
        <v>302</v>
      </c>
      <c r="B264" s="31" t="s">
        <v>107</v>
      </c>
      <c r="C264" s="31"/>
      <c r="D264" s="31"/>
      <c r="E264" s="31"/>
      <c r="F264" s="31"/>
      <c r="G264" s="31"/>
      <c r="H264" s="31"/>
      <c r="I264" s="31"/>
      <c r="J264" s="44"/>
      <c r="K264" s="42">
        <v>5.69</v>
      </c>
      <c r="L264" s="43">
        <v>5.7</v>
      </c>
      <c r="M264" s="31"/>
      <c r="N264" s="31"/>
      <c r="O264" s="31"/>
      <c r="P264" s="34"/>
      <c r="Q264" s="34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C264" s="34"/>
    </row>
    <row r="265" spans="1:29" ht="11.25" customHeight="1">
      <c r="A265" s="29" t="s">
        <v>303</v>
      </c>
      <c r="B265" s="31" t="s">
        <v>124</v>
      </c>
      <c r="C265" s="31"/>
      <c r="D265" s="31"/>
      <c r="E265" s="31"/>
      <c r="F265" s="31"/>
      <c r="G265" s="31"/>
      <c r="H265" s="42">
        <v>22.24</v>
      </c>
      <c r="I265" s="48">
        <v>22.24</v>
      </c>
      <c r="J265" s="44"/>
      <c r="K265" s="31"/>
      <c r="L265" s="31"/>
      <c r="M265" s="31"/>
      <c r="N265" s="31"/>
      <c r="O265" s="31"/>
      <c r="P265" s="34"/>
      <c r="Q265" s="34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C265" s="48">
        <v>22.24</v>
      </c>
    </row>
    <row r="266" spans="1:29" ht="11.25" customHeight="1">
      <c r="A266" s="29" t="s">
        <v>304</v>
      </c>
      <c r="B266" s="31" t="s">
        <v>124</v>
      </c>
      <c r="C266" s="31"/>
      <c r="D266" s="31"/>
      <c r="E266" s="31"/>
      <c r="F266" s="31"/>
      <c r="G266" s="31"/>
      <c r="H266" s="42">
        <v>22.24</v>
      </c>
      <c r="I266" s="48">
        <v>22.24</v>
      </c>
      <c r="J266" s="44"/>
      <c r="K266" s="31"/>
      <c r="L266" s="31"/>
      <c r="M266" s="31"/>
      <c r="N266" s="31"/>
      <c r="O266" s="31"/>
      <c r="P266" s="34"/>
      <c r="Q266" s="34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C266" s="48">
        <v>22.24</v>
      </c>
    </row>
    <row r="267" spans="1:29" ht="11.25" customHeight="1">
      <c r="A267" s="29"/>
      <c r="B267" s="31"/>
      <c r="C267" s="31"/>
      <c r="D267" s="31"/>
      <c r="E267" s="31"/>
      <c r="F267" s="31"/>
      <c r="G267" s="31"/>
      <c r="H267" s="44"/>
      <c r="I267" s="44"/>
      <c r="J267" s="44"/>
      <c r="K267" s="31"/>
      <c r="L267" s="31"/>
      <c r="M267" s="31"/>
      <c r="N267" s="31"/>
      <c r="O267" s="31"/>
      <c r="P267" s="34"/>
      <c r="Q267" s="34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C267" s="34"/>
    </row>
    <row r="268" spans="1:29" ht="11.25" customHeight="1">
      <c r="A268" s="34">
        <v>452</v>
      </c>
      <c r="B268" s="34" t="s">
        <v>319</v>
      </c>
      <c r="C268" s="34"/>
      <c r="D268" s="34"/>
      <c r="E268" s="34"/>
      <c r="F268" s="34"/>
      <c r="G268" s="34"/>
      <c r="H268" s="34"/>
      <c r="I268" s="34"/>
      <c r="J268" s="34"/>
      <c r="K268" s="31"/>
      <c r="L268" s="31"/>
      <c r="M268" s="31"/>
      <c r="N268" s="31"/>
      <c r="O268" s="31"/>
      <c r="P268" s="34"/>
      <c r="Q268" s="34"/>
      <c r="R268" s="31"/>
      <c r="S268" s="31"/>
      <c r="T268" s="31"/>
      <c r="U268" s="31"/>
      <c r="V268" s="32">
        <v>369.2</v>
      </c>
      <c r="W268" s="35">
        <v>165.6</v>
      </c>
      <c r="X268" s="32">
        <v>5.995</v>
      </c>
      <c r="Y268" s="35">
        <f>3.8+4.8</f>
        <v>8.6</v>
      </c>
      <c r="Z268" s="31"/>
      <c r="AA268" s="31"/>
      <c r="AC268" s="34"/>
    </row>
    <row r="269" spans="1:29" ht="11.25">
      <c r="A269" s="79" t="s">
        <v>63</v>
      </c>
      <c r="B269" s="79"/>
      <c r="C269" s="79"/>
      <c r="D269" s="2">
        <f>SUM(D216:D268)</f>
        <v>0</v>
      </c>
      <c r="E269" s="2">
        <f aca="true" t="shared" si="4" ref="E269:AC269">SUM(E216:E268)</f>
        <v>0</v>
      </c>
      <c r="F269" s="2">
        <f t="shared" si="4"/>
        <v>0</v>
      </c>
      <c r="G269" s="2">
        <f t="shared" si="4"/>
        <v>0</v>
      </c>
      <c r="H269" s="2">
        <f t="shared" si="4"/>
        <v>521.88</v>
      </c>
      <c r="I269" s="2">
        <f t="shared" si="4"/>
        <v>521.88</v>
      </c>
      <c r="J269" s="2">
        <f t="shared" si="4"/>
        <v>0</v>
      </c>
      <c r="K269" s="2">
        <f t="shared" si="4"/>
        <v>47.39</v>
      </c>
      <c r="L269" s="2">
        <f t="shared" si="4"/>
        <v>43.480000000000004</v>
      </c>
      <c r="M269" s="2">
        <f t="shared" si="4"/>
        <v>4</v>
      </c>
      <c r="N269" s="2">
        <f t="shared" si="4"/>
        <v>977.1005000000002</v>
      </c>
      <c r="O269" s="2">
        <f t="shared" si="4"/>
        <v>880.9365000000003</v>
      </c>
      <c r="P269" s="2">
        <f t="shared" si="4"/>
        <v>0</v>
      </c>
      <c r="Q269" s="2">
        <f t="shared" si="4"/>
        <v>96.164</v>
      </c>
      <c r="R269" s="2">
        <f t="shared" si="4"/>
        <v>0</v>
      </c>
      <c r="S269" s="2">
        <f t="shared" si="4"/>
        <v>0</v>
      </c>
      <c r="T269" s="2">
        <f t="shared" si="4"/>
        <v>373.48</v>
      </c>
      <c r="U269" s="2">
        <f t="shared" si="4"/>
        <v>373.48</v>
      </c>
      <c r="V269" s="2">
        <f t="shared" si="4"/>
        <v>369.2</v>
      </c>
      <c r="W269" s="2">
        <f t="shared" si="4"/>
        <v>165.6</v>
      </c>
      <c r="X269" s="2">
        <f t="shared" si="4"/>
        <v>5.995</v>
      </c>
      <c r="Y269" s="2">
        <f t="shared" si="4"/>
        <v>8.6</v>
      </c>
      <c r="Z269" s="2">
        <f t="shared" si="4"/>
        <v>0</v>
      </c>
      <c r="AA269" s="2">
        <f t="shared" si="4"/>
        <v>0</v>
      </c>
      <c r="AC269" s="2">
        <f t="shared" si="4"/>
        <v>44.48</v>
      </c>
    </row>
    <row r="270" spans="1:27" s="53" customFormat="1" ht="11.25">
      <c r="A270" s="78" t="s">
        <v>305</v>
      </c>
      <c r="B270" s="78"/>
      <c r="C270" s="78"/>
      <c r="D270" s="77" t="s">
        <v>337</v>
      </c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23"/>
    </row>
    <row r="271" spans="1:29" ht="11.25">
      <c r="A271" s="78"/>
      <c r="B271" s="78"/>
      <c r="C271" s="78"/>
      <c r="D271" s="24">
        <v>1</v>
      </c>
      <c r="E271" s="25">
        <v>1</v>
      </c>
      <c r="F271" s="24">
        <v>2</v>
      </c>
      <c r="G271" s="25">
        <v>2</v>
      </c>
      <c r="H271" s="24">
        <v>3</v>
      </c>
      <c r="I271" s="25">
        <v>3</v>
      </c>
      <c r="J271" s="25">
        <v>3</v>
      </c>
      <c r="K271" s="24">
        <v>4</v>
      </c>
      <c r="L271" s="25">
        <v>4</v>
      </c>
      <c r="M271" s="25">
        <v>4</v>
      </c>
      <c r="N271" s="24">
        <v>5</v>
      </c>
      <c r="O271" s="25">
        <v>5</v>
      </c>
      <c r="P271" s="24" t="s">
        <v>349</v>
      </c>
      <c r="Q271" s="25" t="s">
        <v>349</v>
      </c>
      <c r="R271" s="24">
        <v>6</v>
      </c>
      <c r="S271" s="25">
        <v>6</v>
      </c>
      <c r="T271" s="24">
        <v>7</v>
      </c>
      <c r="U271" s="25">
        <v>7</v>
      </c>
      <c r="V271" s="24">
        <v>8</v>
      </c>
      <c r="W271" s="25">
        <v>8</v>
      </c>
      <c r="X271" s="24">
        <v>9</v>
      </c>
      <c r="Y271" s="25">
        <v>9</v>
      </c>
      <c r="Z271" s="24">
        <v>10</v>
      </c>
      <c r="AA271" s="25">
        <v>10</v>
      </c>
      <c r="AC271" s="25" t="s">
        <v>347</v>
      </c>
    </row>
    <row r="272" spans="1:29" ht="11.25">
      <c r="A272" s="78"/>
      <c r="B272" s="78"/>
      <c r="C272" s="78"/>
      <c r="D272" s="26" t="s">
        <v>350</v>
      </c>
      <c r="E272" s="27" t="s">
        <v>346</v>
      </c>
      <c r="F272" s="26" t="s">
        <v>350</v>
      </c>
      <c r="G272" s="27" t="s">
        <v>346</v>
      </c>
      <c r="H272" s="26" t="s">
        <v>350</v>
      </c>
      <c r="I272" s="27" t="s">
        <v>346</v>
      </c>
      <c r="J272" s="27" t="s">
        <v>346</v>
      </c>
      <c r="K272" s="26" t="s">
        <v>350</v>
      </c>
      <c r="L272" s="27" t="s">
        <v>346</v>
      </c>
      <c r="M272" s="27" t="s">
        <v>346</v>
      </c>
      <c r="N272" s="26" t="s">
        <v>350</v>
      </c>
      <c r="O272" s="27" t="s">
        <v>346</v>
      </c>
      <c r="P272" s="26" t="s">
        <v>350</v>
      </c>
      <c r="Q272" s="27" t="s">
        <v>346</v>
      </c>
      <c r="R272" s="26" t="s">
        <v>350</v>
      </c>
      <c r="S272" s="27" t="s">
        <v>346</v>
      </c>
      <c r="T272" s="26" t="s">
        <v>350</v>
      </c>
      <c r="U272" s="27" t="s">
        <v>346</v>
      </c>
      <c r="V272" s="26" t="s">
        <v>350</v>
      </c>
      <c r="W272" s="27" t="s">
        <v>346</v>
      </c>
      <c r="X272" s="26" t="s">
        <v>350</v>
      </c>
      <c r="Y272" s="27" t="s">
        <v>346</v>
      </c>
      <c r="Z272" s="26" t="s">
        <v>350</v>
      </c>
      <c r="AA272" s="27" t="s">
        <v>346</v>
      </c>
      <c r="AC272" s="27" t="s">
        <v>346</v>
      </c>
    </row>
    <row r="273" spans="1:29" ht="11.25" customHeight="1">
      <c r="A273" s="78"/>
      <c r="B273" s="78"/>
      <c r="C273" s="78"/>
      <c r="D273" s="76" t="s">
        <v>338</v>
      </c>
      <c r="E273" s="76" t="s">
        <v>338</v>
      </c>
      <c r="F273" s="76" t="s">
        <v>340</v>
      </c>
      <c r="G273" s="76" t="s">
        <v>340</v>
      </c>
      <c r="H273" s="76" t="s">
        <v>339</v>
      </c>
      <c r="I273" s="76" t="s">
        <v>378</v>
      </c>
      <c r="J273" s="76" t="s">
        <v>379</v>
      </c>
      <c r="K273" s="76" t="s">
        <v>341</v>
      </c>
      <c r="L273" s="76" t="s">
        <v>380</v>
      </c>
      <c r="M273" s="76" t="s">
        <v>381</v>
      </c>
      <c r="N273" s="76" t="s">
        <v>342</v>
      </c>
      <c r="O273" s="76" t="s">
        <v>342</v>
      </c>
      <c r="P273" s="76" t="s">
        <v>348</v>
      </c>
      <c r="Q273" s="76" t="s">
        <v>348</v>
      </c>
      <c r="R273" s="76" t="s">
        <v>343</v>
      </c>
      <c r="S273" s="76" t="s">
        <v>343</v>
      </c>
      <c r="T273" s="76" t="s">
        <v>344</v>
      </c>
      <c r="U273" s="76" t="s">
        <v>344</v>
      </c>
      <c r="V273" s="76" t="s">
        <v>345</v>
      </c>
      <c r="W273" s="76" t="s">
        <v>345</v>
      </c>
      <c r="X273" s="76" t="s">
        <v>382</v>
      </c>
      <c r="Y273" s="76" t="s">
        <v>382</v>
      </c>
      <c r="Z273" s="76" t="s">
        <v>383</v>
      </c>
      <c r="AA273" s="76" t="s">
        <v>383</v>
      </c>
      <c r="AC273" s="76" t="s">
        <v>356</v>
      </c>
    </row>
    <row r="274" spans="1:29" ht="57" customHeight="1">
      <c r="A274" s="78"/>
      <c r="B274" s="78"/>
      <c r="C274" s="78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C274" s="76"/>
    </row>
    <row r="275" spans="1:29" ht="11.25">
      <c r="A275" s="28" t="s">
        <v>0</v>
      </c>
      <c r="B275" s="28" t="s">
        <v>54</v>
      </c>
      <c r="C275" s="28" t="s">
        <v>55</v>
      </c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C275" s="76"/>
    </row>
    <row r="276" spans="1:29" ht="11.25">
      <c r="A276" s="29" t="s">
        <v>306</v>
      </c>
      <c r="B276" s="30" t="s">
        <v>35</v>
      </c>
      <c r="C276" s="30"/>
      <c r="D276" s="51">
        <v>189.97</v>
      </c>
      <c r="E276" s="52">
        <v>189.97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4"/>
      <c r="Q276" s="34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C276" s="34"/>
    </row>
    <row r="277" spans="1:29" ht="11.25">
      <c r="A277" s="29" t="s">
        <v>307</v>
      </c>
      <c r="B277" s="30" t="s">
        <v>20</v>
      </c>
      <c r="C277" s="30"/>
      <c r="D277" s="51">
        <v>8.86</v>
      </c>
      <c r="E277" s="52">
        <v>8.86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4"/>
      <c r="Q277" s="34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C277" s="34"/>
    </row>
    <row r="278" spans="1:29" ht="11.25">
      <c r="A278" s="29" t="s">
        <v>308</v>
      </c>
      <c r="B278" s="30" t="s">
        <v>35</v>
      </c>
      <c r="C278" s="30"/>
      <c r="D278" s="51">
        <v>79.76</v>
      </c>
      <c r="E278" s="52">
        <v>79.76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4"/>
      <c r="Q278" s="34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C278" s="34"/>
    </row>
    <row r="279" spans="1:29" ht="11.25">
      <c r="A279" s="29" t="s">
        <v>309</v>
      </c>
      <c r="B279" s="31" t="s">
        <v>124</v>
      </c>
      <c r="C279" s="30"/>
      <c r="D279" s="30"/>
      <c r="E279" s="30"/>
      <c r="F279" s="30"/>
      <c r="G279" s="30"/>
      <c r="H279" s="51">
        <v>32.84</v>
      </c>
      <c r="I279" s="49">
        <v>32.84</v>
      </c>
      <c r="J279" s="30"/>
      <c r="K279" s="30"/>
      <c r="L279" s="30"/>
      <c r="M279" s="30"/>
      <c r="N279" s="30"/>
      <c r="O279" s="30"/>
      <c r="P279" s="34"/>
      <c r="Q279" s="34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C279" s="49">
        <v>32.84</v>
      </c>
    </row>
    <row r="280" spans="1:29" ht="11.25">
      <c r="A280" s="29" t="s">
        <v>336</v>
      </c>
      <c r="B280" s="31"/>
      <c r="C280" s="30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4"/>
      <c r="Q280" s="34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C280" s="34"/>
    </row>
    <row r="281" spans="1:29" ht="11.25">
      <c r="A281" s="79" t="s">
        <v>63</v>
      </c>
      <c r="B281" s="79"/>
      <c r="C281" s="79"/>
      <c r="D281" s="2">
        <f>SUM(D276:D280)</f>
        <v>278.59</v>
      </c>
      <c r="E281" s="2">
        <f aca="true" t="shared" si="5" ref="E281:AC281">SUM(E276:E280)</f>
        <v>278.59</v>
      </c>
      <c r="F281" s="2">
        <f t="shared" si="5"/>
        <v>0</v>
      </c>
      <c r="G281" s="2">
        <f t="shared" si="5"/>
        <v>0</v>
      </c>
      <c r="H281" s="2">
        <f t="shared" si="5"/>
        <v>32.84</v>
      </c>
      <c r="I281" s="2">
        <f t="shared" si="5"/>
        <v>32.84</v>
      </c>
      <c r="J281" s="2">
        <f t="shared" si="5"/>
        <v>0</v>
      </c>
      <c r="K281" s="2">
        <f t="shared" si="5"/>
        <v>0</v>
      </c>
      <c r="L281" s="2">
        <f t="shared" si="5"/>
        <v>0</v>
      </c>
      <c r="M281" s="2">
        <f t="shared" si="5"/>
        <v>0</v>
      </c>
      <c r="N281" s="2">
        <f t="shared" si="5"/>
        <v>0</v>
      </c>
      <c r="O281" s="2">
        <f t="shared" si="5"/>
        <v>0</v>
      </c>
      <c r="P281" s="2">
        <f t="shared" si="5"/>
        <v>0</v>
      </c>
      <c r="Q281" s="2">
        <f t="shared" si="5"/>
        <v>0</v>
      </c>
      <c r="R281" s="2">
        <f t="shared" si="5"/>
        <v>0</v>
      </c>
      <c r="S281" s="2">
        <f t="shared" si="5"/>
        <v>0</v>
      </c>
      <c r="T281" s="2">
        <f t="shared" si="5"/>
        <v>0</v>
      </c>
      <c r="U281" s="2">
        <f t="shared" si="5"/>
        <v>0</v>
      </c>
      <c r="V281" s="2">
        <f t="shared" si="5"/>
        <v>0</v>
      </c>
      <c r="W281" s="2">
        <f t="shared" si="5"/>
        <v>0</v>
      </c>
      <c r="X281" s="2">
        <f t="shared" si="5"/>
        <v>0</v>
      </c>
      <c r="Y281" s="2">
        <f t="shared" si="5"/>
        <v>0</v>
      </c>
      <c r="Z281" s="2">
        <f t="shared" si="5"/>
        <v>0</v>
      </c>
      <c r="AA281" s="2">
        <f t="shared" si="5"/>
        <v>0</v>
      </c>
      <c r="AC281" s="2">
        <f t="shared" si="5"/>
        <v>32.84</v>
      </c>
    </row>
    <row r="282" spans="1:27" s="18" customFormat="1" ht="11.25">
      <c r="A282" s="80" t="s">
        <v>335</v>
      </c>
      <c r="B282" s="80"/>
      <c r="C282" s="80"/>
      <c r="D282" s="77" t="s">
        <v>337</v>
      </c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23"/>
    </row>
    <row r="283" spans="1:29" ht="11.25">
      <c r="A283" s="80"/>
      <c r="B283" s="80"/>
      <c r="C283" s="80"/>
      <c r="D283" s="24">
        <v>1</v>
      </c>
      <c r="E283" s="25">
        <v>1</v>
      </c>
      <c r="F283" s="24">
        <v>2</v>
      </c>
      <c r="G283" s="25">
        <v>2</v>
      </c>
      <c r="H283" s="24">
        <v>3</v>
      </c>
      <c r="I283" s="25">
        <v>3</v>
      </c>
      <c r="J283" s="25">
        <v>3</v>
      </c>
      <c r="K283" s="24">
        <v>4</v>
      </c>
      <c r="L283" s="25">
        <v>4</v>
      </c>
      <c r="M283" s="25">
        <v>4</v>
      </c>
      <c r="N283" s="24">
        <v>5</v>
      </c>
      <c r="O283" s="25">
        <v>5</v>
      </c>
      <c r="P283" s="24" t="s">
        <v>349</v>
      </c>
      <c r="Q283" s="25" t="s">
        <v>349</v>
      </c>
      <c r="R283" s="24">
        <v>6</v>
      </c>
      <c r="S283" s="25">
        <v>6</v>
      </c>
      <c r="T283" s="24">
        <v>7</v>
      </c>
      <c r="U283" s="25">
        <v>7</v>
      </c>
      <c r="V283" s="24">
        <v>8</v>
      </c>
      <c r="W283" s="25">
        <v>8</v>
      </c>
      <c r="X283" s="24">
        <v>9</v>
      </c>
      <c r="Y283" s="25">
        <v>9</v>
      </c>
      <c r="Z283" s="24">
        <v>10</v>
      </c>
      <c r="AA283" s="25">
        <v>10</v>
      </c>
      <c r="AC283" s="25" t="s">
        <v>347</v>
      </c>
    </row>
    <row r="284" spans="1:29" ht="11.25">
      <c r="A284" s="80"/>
      <c r="B284" s="80"/>
      <c r="C284" s="80"/>
      <c r="D284" s="26" t="s">
        <v>350</v>
      </c>
      <c r="E284" s="27" t="s">
        <v>346</v>
      </c>
      <c r="F284" s="26" t="s">
        <v>350</v>
      </c>
      <c r="G284" s="27" t="s">
        <v>346</v>
      </c>
      <c r="H284" s="26" t="s">
        <v>350</v>
      </c>
      <c r="I284" s="27" t="s">
        <v>346</v>
      </c>
      <c r="J284" s="27" t="s">
        <v>346</v>
      </c>
      <c r="K284" s="26" t="s">
        <v>350</v>
      </c>
      <c r="L284" s="27" t="s">
        <v>346</v>
      </c>
      <c r="M284" s="27" t="s">
        <v>346</v>
      </c>
      <c r="N284" s="26" t="s">
        <v>350</v>
      </c>
      <c r="O284" s="27" t="s">
        <v>346</v>
      </c>
      <c r="P284" s="26" t="s">
        <v>350</v>
      </c>
      <c r="Q284" s="27" t="s">
        <v>346</v>
      </c>
      <c r="R284" s="26" t="s">
        <v>350</v>
      </c>
      <c r="S284" s="27" t="s">
        <v>346</v>
      </c>
      <c r="T284" s="26" t="s">
        <v>350</v>
      </c>
      <c r="U284" s="27" t="s">
        <v>346</v>
      </c>
      <c r="V284" s="26" t="s">
        <v>350</v>
      </c>
      <c r="W284" s="27" t="s">
        <v>346</v>
      </c>
      <c r="X284" s="26" t="s">
        <v>350</v>
      </c>
      <c r="Y284" s="27" t="s">
        <v>346</v>
      </c>
      <c r="Z284" s="26" t="s">
        <v>350</v>
      </c>
      <c r="AA284" s="27" t="s">
        <v>346</v>
      </c>
      <c r="AC284" s="27" t="s">
        <v>346</v>
      </c>
    </row>
    <row r="285" spans="1:29" ht="11.25" customHeight="1">
      <c r="A285" s="80"/>
      <c r="B285" s="80"/>
      <c r="C285" s="80"/>
      <c r="D285" s="76" t="s">
        <v>338</v>
      </c>
      <c r="E285" s="76" t="s">
        <v>338</v>
      </c>
      <c r="F285" s="76" t="s">
        <v>340</v>
      </c>
      <c r="G285" s="76" t="s">
        <v>340</v>
      </c>
      <c r="H285" s="76" t="s">
        <v>376</v>
      </c>
      <c r="I285" s="76" t="s">
        <v>378</v>
      </c>
      <c r="J285" s="76" t="s">
        <v>379</v>
      </c>
      <c r="K285" s="76" t="s">
        <v>377</v>
      </c>
      <c r="L285" s="76" t="s">
        <v>380</v>
      </c>
      <c r="M285" s="76" t="s">
        <v>381</v>
      </c>
      <c r="N285" s="76" t="s">
        <v>342</v>
      </c>
      <c r="O285" s="76" t="s">
        <v>342</v>
      </c>
      <c r="P285" s="76" t="s">
        <v>348</v>
      </c>
      <c r="Q285" s="76" t="s">
        <v>348</v>
      </c>
      <c r="R285" s="76" t="s">
        <v>343</v>
      </c>
      <c r="S285" s="76" t="s">
        <v>343</v>
      </c>
      <c r="T285" s="76" t="s">
        <v>344</v>
      </c>
      <c r="U285" s="76" t="s">
        <v>344</v>
      </c>
      <c r="V285" s="76" t="s">
        <v>345</v>
      </c>
      <c r="W285" s="76" t="s">
        <v>345</v>
      </c>
      <c r="X285" s="76" t="s">
        <v>382</v>
      </c>
      <c r="Y285" s="76" t="s">
        <v>382</v>
      </c>
      <c r="Z285" s="76" t="s">
        <v>383</v>
      </c>
      <c r="AA285" s="76" t="s">
        <v>383</v>
      </c>
      <c r="AC285" s="76" t="s">
        <v>356</v>
      </c>
    </row>
    <row r="286" spans="1:29" ht="11.25">
      <c r="A286" s="80"/>
      <c r="B286" s="80"/>
      <c r="C286" s="80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C286" s="76"/>
    </row>
    <row r="287" spans="1:29" ht="60.75" customHeight="1">
      <c r="A287" s="80"/>
      <c r="B287" s="80"/>
      <c r="C287" s="80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C287" s="76"/>
    </row>
    <row r="288" spans="1:29" ht="11.25">
      <c r="A288" s="80"/>
      <c r="B288" s="80"/>
      <c r="C288" s="80"/>
      <c r="D288" s="1">
        <f aca="true" t="shared" si="6" ref="D288:AA288">SUM(D281,D269,D209,D174,D112,D61)</f>
        <v>1664.9650000000001</v>
      </c>
      <c r="E288" s="1">
        <f t="shared" si="6"/>
        <v>1664.9650000000001</v>
      </c>
      <c r="F288" s="1">
        <f t="shared" si="6"/>
        <v>400.8</v>
      </c>
      <c r="G288" s="1">
        <f t="shared" si="6"/>
        <v>400.8</v>
      </c>
      <c r="H288" s="1">
        <f t="shared" si="6"/>
        <v>2705.766</v>
      </c>
      <c r="I288" s="1">
        <f>SUM(I281,I269,I209,I174,I112,I61)</f>
        <v>2620.396</v>
      </c>
      <c r="J288" s="1">
        <f>SUM(J281,J269,J209,J174,J112,J61)</f>
        <v>85.4</v>
      </c>
      <c r="K288" s="1">
        <f t="shared" si="6"/>
        <v>315.036</v>
      </c>
      <c r="L288" s="1">
        <f t="shared" si="6"/>
        <v>297.446</v>
      </c>
      <c r="M288" s="1">
        <f>SUM(M281,M269,M209,M174,M112,M61)</f>
        <v>17.58</v>
      </c>
      <c r="N288" s="1">
        <f t="shared" si="6"/>
        <v>4521.2545</v>
      </c>
      <c r="O288" s="1">
        <f t="shared" si="6"/>
        <v>4401.5185</v>
      </c>
      <c r="P288" s="1">
        <f t="shared" si="6"/>
        <v>0</v>
      </c>
      <c r="Q288" s="1">
        <f t="shared" si="6"/>
        <v>119.734</v>
      </c>
      <c r="R288" s="1">
        <f t="shared" si="6"/>
        <v>97.58000000000001</v>
      </c>
      <c r="S288" s="1">
        <f t="shared" si="6"/>
        <v>97.58000000000001</v>
      </c>
      <c r="T288" s="1">
        <f t="shared" si="6"/>
        <v>373.48</v>
      </c>
      <c r="U288" s="1">
        <f t="shared" si="6"/>
        <v>373.48</v>
      </c>
      <c r="V288" s="1">
        <f t="shared" si="6"/>
        <v>369.2</v>
      </c>
      <c r="W288" s="1">
        <f t="shared" si="6"/>
        <v>165.6</v>
      </c>
      <c r="X288" s="1">
        <f t="shared" si="6"/>
        <v>26.290000000000003</v>
      </c>
      <c r="Y288" s="1">
        <f t="shared" si="6"/>
        <v>37.160000000000004</v>
      </c>
      <c r="Z288" s="1">
        <f t="shared" si="6"/>
        <v>16.44</v>
      </c>
      <c r="AA288" s="1">
        <f t="shared" si="6"/>
        <v>5.56</v>
      </c>
      <c r="AC288" s="1">
        <f>SUM(AC281,AC269,AC209,AC174,AC112,AC61)</f>
        <v>293.29999999999995</v>
      </c>
    </row>
    <row r="289" spans="1:30" ht="12" thickBot="1">
      <c r="A289" s="54"/>
      <c r="B289" s="54"/>
      <c r="C289" s="54"/>
      <c r="D289" s="54"/>
      <c r="E289" s="54"/>
      <c r="F289" s="54"/>
      <c r="G289" s="54"/>
      <c r="H289" s="54"/>
      <c r="I289" s="81">
        <f>SUM(I288:J288)</f>
        <v>2705.7960000000003</v>
      </c>
      <c r="J289" s="82"/>
      <c r="K289" s="54"/>
      <c r="L289" s="83">
        <f>SUM(L288:M288)</f>
        <v>315.026</v>
      </c>
      <c r="M289" s="83"/>
      <c r="N289" s="54"/>
      <c r="O289" s="54"/>
      <c r="R289" s="54"/>
      <c r="S289" s="54"/>
      <c r="T289" s="54"/>
      <c r="U289" s="54"/>
      <c r="AA289" s="53"/>
      <c r="AB289" s="53"/>
      <c r="AC289" s="53"/>
      <c r="AD289" s="53"/>
    </row>
    <row r="290" spans="1:29" ht="11.25">
      <c r="A290" s="55"/>
      <c r="B290" s="56" t="s">
        <v>389</v>
      </c>
      <c r="C290" s="62"/>
      <c r="D290" s="63">
        <v>1665</v>
      </c>
      <c r="E290" s="64"/>
      <c r="F290" s="63">
        <v>400.8</v>
      </c>
      <c r="G290" s="64"/>
      <c r="H290" s="63">
        <v>2705.8</v>
      </c>
      <c r="I290" s="74"/>
      <c r="J290" s="75"/>
      <c r="K290" s="63">
        <v>315</v>
      </c>
      <c r="L290" s="70"/>
      <c r="M290" s="64"/>
      <c r="N290" s="63">
        <v>4521.2</v>
      </c>
      <c r="O290" s="64"/>
      <c r="P290" s="63">
        <v>0</v>
      </c>
      <c r="Q290" s="64"/>
      <c r="R290" s="63">
        <v>97.6</v>
      </c>
      <c r="S290" s="64"/>
      <c r="T290" s="63">
        <v>373.5</v>
      </c>
      <c r="U290" s="64"/>
      <c r="V290" s="63">
        <v>166.1</v>
      </c>
      <c r="W290" s="64"/>
      <c r="X290" s="63">
        <v>26.3</v>
      </c>
      <c r="Y290" s="64"/>
      <c r="Z290" s="63">
        <v>16.4</v>
      </c>
      <c r="AA290" s="64"/>
      <c r="AC290" s="8"/>
    </row>
    <row r="291" spans="1:29" ht="11.25">
      <c r="A291" s="55"/>
      <c r="B291" s="56" t="s">
        <v>373</v>
      </c>
      <c r="C291" s="62"/>
      <c r="D291" s="65">
        <v>-10</v>
      </c>
      <c r="E291" s="66"/>
      <c r="F291" s="65">
        <v>0</v>
      </c>
      <c r="G291" s="66"/>
      <c r="H291" s="65">
        <v>-20.77</v>
      </c>
      <c r="I291" s="8"/>
      <c r="J291" s="66"/>
      <c r="K291" s="65">
        <v>0</v>
      </c>
      <c r="L291" s="8"/>
      <c r="M291" s="66"/>
      <c r="N291" s="65">
        <v>0</v>
      </c>
      <c r="O291" s="66"/>
      <c r="P291" s="65">
        <v>0</v>
      </c>
      <c r="Q291" s="66"/>
      <c r="R291" s="65">
        <v>0</v>
      </c>
      <c r="S291" s="66"/>
      <c r="T291" s="65">
        <v>0</v>
      </c>
      <c r="U291" s="66"/>
      <c r="V291" s="65">
        <v>-0.53</v>
      </c>
      <c r="W291" s="66"/>
      <c r="X291" s="65"/>
      <c r="Y291" s="66"/>
      <c r="Z291" s="65"/>
      <c r="AA291" s="66"/>
      <c r="AC291" s="8"/>
    </row>
    <row r="292" spans="1:29" ht="11.25">
      <c r="A292" s="55"/>
      <c r="B292" s="56" t="s">
        <v>374</v>
      </c>
      <c r="C292" s="62"/>
      <c r="D292" s="65">
        <f>D290+D291</f>
        <v>1655</v>
      </c>
      <c r="E292" s="66"/>
      <c r="F292" s="65">
        <f>F290+F291</f>
        <v>400.8</v>
      </c>
      <c r="G292" s="66"/>
      <c r="H292" s="65">
        <f>H291+H290</f>
        <v>2685.03</v>
      </c>
      <c r="I292" s="8"/>
      <c r="J292" s="66"/>
      <c r="K292" s="65">
        <f>K291+K290</f>
        <v>315</v>
      </c>
      <c r="L292" s="8"/>
      <c r="M292" s="66"/>
      <c r="N292" s="65">
        <f>N291+N290</f>
        <v>4521.2</v>
      </c>
      <c r="O292" s="66"/>
      <c r="P292" s="65">
        <v>0</v>
      </c>
      <c r="Q292" s="66"/>
      <c r="R292" s="65">
        <f>R291+R290</f>
        <v>97.6</v>
      </c>
      <c r="S292" s="66"/>
      <c r="T292" s="65">
        <f>T290+T291</f>
        <v>373.5</v>
      </c>
      <c r="U292" s="66"/>
      <c r="V292" s="65">
        <f>V290+V291</f>
        <v>165.57</v>
      </c>
      <c r="W292" s="66"/>
      <c r="X292" s="65">
        <f>X290+X291</f>
        <v>26.3</v>
      </c>
      <c r="Y292" s="66"/>
      <c r="Z292" s="65">
        <f>Z290+Z291</f>
        <v>16.4</v>
      </c>
      <c r="AA292" s="66"/>
      <c r="AC292" s="8"/>
    </row>
    <row r="293" spans="1:29" ht="12" thickBot="1">
      <c r="A293" s="6"/>
      <c r="B293" s="7" t="s">
        <v>375</v>
      </c>
      <c r="C293" s="62"/>
      <c r="D293" s="67">
        <f>E288-D292</f>
        <v>9.965000000000146</v>
      </c>
      <c r="E293" s="68"/>
      <c r="F293" s="67">
        <f>G288-F292</f>
        <v>0</v>
      </c>
      <c r="G293" s="68"/>
      <c r="H293" s="69">
        <f>I288+J288-H292</f>
        <v>20.766000000000076</v>
      </c>
      <c r="I293" s="71"/>
      <c r="J293" s="68"/>
      <c r="K293" s="69">
        <f>L288+M288-K292</f>
        <v>0.02600000000001046</v>
      </c>
      <c r="L293" s="72"/>
      <c r="M293" s="73"/>
      <c r="N293" s="69">
        <f>O288-N292</f>
        <v>-119.68149999999969</v>
      </c>
      <c r="O293" s="73"/>
      <c r="P293" s="69">
        <f>Q288-P292</f>
        <v>119.734</v>
      </c>
      <c r="Q293" s="68"/>
      <c r="R293" s="67">
        <f>S288-R292</f>
        <v>-0.01999999999998181</v>
      </c>
      <c r="S293" s="68"/>
      <c r="T293" s="67">
        <f>U288-T292</f>
        <v>-0.01999999999998181</v>
      </c>
      <c r="U293" s="68"/>
      <c r="V293" s="67">
        <f>W288-V292</f>
        <v>0.030000000000001137</v>
      </c>
      <c r="W293" s="68"/>
      <c r="X293" s="69">
        <f>Y288-X292</f>
        <v>10.860000000000003</v>
      </c>
      <c r="Y293" s="68"/>
      <c r="Z293" s="69">
        <f>AA288-Z292</f>
        <v>-10.84</v>
      </c>
      <c r="AA293" s="68"/>
      <c r="AC293" s="8"/>
    </row>
    <row r="294" spans="1:30" ht="11.25">
      <c r="A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R294" s="54"/>
      <c r="S294" s="54"/>
      <c r="T294" s="54"/>
      <c r="U294" s="54"/>
      <c r="X294" s="9" t="s">
        <v>390</v>
      </c>
      <c r="AA294" s="57"/>
      <c r="AB294" s="53"/>
      <c r="AC294" s="58"/>
      <c r="AD294" s="53"/>
    </row>
    <row r="295" spans="1:30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R295" s="54"/>
      <c r="S295" s="54"/>
      <c r="T295" s="54"/>
      <c r="U295" s="54"/>
      <c r="AA295" s="57"/>
      <c r="AB295" s="53"/>
      <c r="AC295" s="58"/>
      <c r="AD295" s="53"/>
    </row>
    <row r="296" spans="1:21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R296" s="54"/>
      <c r="S296" s="54"/>
      <c r="T296" s="54"/>
      <c r="U296" s="54"/>
    </row>
    <row r="297" spans="1:21" ht="11.25">
      <c r="A297" s="54"/>
      <c r="B297" s="54" t="s">
        <v>351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R297" s="54"/>
      <c r="S297" s="54"/>
      <c r="T297" s="54"/>
      <c r="U297" s="54"/>
    </row>
    <row r="298" spans="1:30" ht="11.25">
      <c r="A298" s="3" t="s">
        <v>310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R298" s="3"/>
      <c r="S298" s="3"/>
      <c r="T298" s="3"/>
      <c r="U298" s="3"/>
      <c r="AC298" s="53"/>
      <c r="AD298" s="53"/>
    </row>
    <row r="299" spans="1:30" ht="11.25">
      <c r="A299" s="3" t="s">
        <v>311</v>
      </c>
      <c r="B299" s="3" t="s">
        <v>326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R299" s="3"/>
      <c r="S299" s="3"/>
      <c r="T299" s="3"/>
      <c r="U299" s="3"/>
      <c r="AC299" s="53"/>
      <c r="AD299" s="53"/>
    </row>
    <row r="300" spans="1:30" ht="11.25">
      <c r="A300" s="3" t="s">
        <v>312</v>
      </c>
      <c r="B300" s="3" t="s">
        <v>327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R300" s="3"/>
      <c r="S300" s="3"/>
      <c r="T300" s="3"/>
      <c r="U300" s="3"/>
      <c r="AC300" s="53"/>
      <c r="AD300" s="53"/>
    </row>
    <row r="301" spans="1:30" ht="11.25">
      <c r="A301" s="3" t="s">
        <v>313</v>
      </c>
      <c r="B301" s="3" t="s">
        <v>328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R301" s="3"/>
      <c r="S301" s="3"/>
      <c r="T301" s="3"/>
      <c r="U301" s="3"/>
      <c r="AC301" s="53"/>
      <c r="AD301" s="53"/>
    </row>
    <row r="302" spans="1:30" ht="11.25">
      <c r="A302" s="3" t="s">
        <v>314</v>
      </c>
      <c r="B302" s="3" t="s">
        <v>329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R302" s="3"/>
      <c r="S302" s="3"/>
      <c r="T302" s="3"/>
      <c r="U302" s="3"/>
      <c r="AC302" s="53"/>
      <c r="AD302" s="53"/>
    </row>
    <row r="303" spans="1:30" ht="11.25">
      <c r="A303" s="3" t="s">
        <v>315</v>
      </c>
      <c r="B303" s="59" t="s">
        <v>384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R303" s="3"/>
      <c r="S303" s="3"/>
      <c r="T303" s="3"/>
      <c r="U303" s="3"/>
      <c r="AC303" s="53"/>
      <c r="AD303" s="53"/>
    </row>
    <row r="304" spans="1:30" ht="11.25">
      <c r="A304" s="4" t="s">
        <v>353</v>
      </c>
      <c r="B304" s="4" t="s">
        <v>354</v>
      </c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3"/>
      <c r="N304" s="3"/>
      <c r="O304" s="3"/>
      <c r="R304" s="3"/>
      <c r="S304" s="3"/>
      <c r="T304" s="3"/>
      <c r="U304" s="3"/>
      <c r="AC304" s="53"/>
      <c r="AD304" s="53"/>
    </row>
    <row r="305" spans="1:30" ht="11.25">
      <c r="A305" s="3" t="s">
        <v>316</v>
      </c>
      <c r="B305" s="3" t="s">
        <v>330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R305" s="3"/>
      <c r="S305" s="3"/>
      <c r="T305" s="3"/>
      <c r="U305" s="3"/>
      <c r="AC305" s="53"/>
      <c r="AD305" s="53"/>
    </row>
    <row r="306" spans="1:30" ht="11.25">
      <c r="A306" s="3" t="s">
        <v>317</v>
      </c>
      <c r="B306" s="3" t="s">
        <v>331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R306" s="3"/>
      <c r="S306" s="3"/>
      <c r="T306" s="3"/>
      <c r="U306" s="3"/>
      <c r="AC306" s="53"/>
      <c r="AD306" s="53"/>
    </row>
    <row r="307" spans="1:30" ht="11.25">
      <c r="A307" s="3" t="s">
        <v>318</v>
      </c>
      <c r="B307" s="3" t="s">
        <v>332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R307" s="3"/>
      <c r="S307" s="3"/>
      <c r="T307" s="3"/>
      <c r="U307" s="3"/>
      <c r="AC307" s="53"/>
      <c r="AD307" s="53"/>
    </row>
    <row r="308" spans="1:30" ht="11.25">
      <c r="A308" s="3" t="s">
        <v>320</v>
      </c>
      <c r="B308" s="3" t="s">
        <v>333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R308" s="3"/>
      <c r="S308" s="3"/>
      <c r="T308" s="3"/>
      <c r="U308" s="3"/>
      <c r="AC308" s="53"/>
      <c r="AD308" s="53"/>
    </row>
    <row r="309" spans="1:30" ht="11.25">
      <c r="A309" s="3" t="s">
        <v>321</v>
      </c>
      <c r="B309" s="3" t="s">
        <v>334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R309" s="3"/>
      <c r="S309" s="3"/>
      <c r="T309" s="3"/>
      <c r="U309" s="3"/>
      <c r="AC309" s="53"/>
      <c r="AD309" s="53"/>
    </row>
    <row r="310" spans="1:30" ht="11.25">
      <c r="A310" s="4" t="s">
        <v>366</v>
      </c>
      <c r="B310" s="4" t="s">
        <v>372</v>
      </c>
      <c r="C310" s="4"/>
      <c r="D310" s="4"/>
      <c r="E310" s="4"/>
      <c r="F310" s="4"/>
      <c r="G310" s="4"/>
      <c r="H310" s="3"/>
      <c r="I310" s="3"/>
      <c r="J310" s="3"/>
      <c r="K310" s="3"/>
      <c r="L310" s="3"/>
      <c r="M310" s="3"/>
      <c r="N310" s="3"/>
      <c r="O310" s="3"/>
      <c r="R310" s="3"/>
      <c r="S310" s="3"/>
      <c r="T310" s="3"/>
      <c r="U310" s="3"/>
      <c r="AC310" s="53"/>
      <c r="AD310" s="53"/>
    </row>
    <row r="311" spans="2:30" ht="11.25">
      <c r="B311" s="54"/>
      <c r="AC311" s="53"/>
      <c r="AD311" s="53"/>
    </row>
    <row r="312" spans="2:30" ht="11.25">
      <c r="B312" s="50" t="s">
        <v>352</v>
      </c>
      <c r="AC312" s="53"/>
      <c r="AD312" s="53"/>
    </row>
    <row r="313" spans="2:30" ht="11.25">
      <c r="B313" s="54"/>
      <c r="AC313" s="53"/>
      <c r="AD313" s="53"/>
    </row>
    <row r="314" ht="11.25">
      <c r="B314" s="18"/>
    </row>
    <row r="315" ht="11.25">
      <c r="B315" s="9" t="s">
        <v>322</v>
      </c>
    </row>
    <row r="316" ht="11.25">
      <c r="B316" s="9" t="s">
        <v>323</v>
      </c>
    </row>
    <row r="317" ht="11.25">
      <c r="B317" s="9" t="s">
        <v>324</v>
      </c>
    </row>
    <row r="318" ht="11.25">
      <c r="B318" s="9" t="s">
        <v>325</v>
      </c>
    </row>
    <row r="327" ht="11.25">
      <c r="B327" s="60"/>
    </row>
  </sheetData>
  <sheetProtection/>
  <mergeCells count="197">
    <mergeCell ref="M21:M23"/>
    <mergeCell ref="M65:M67"/>
    <mergeCell ref="M116:M118"/>
    <mergeCell ref="M178:M180"/>
    <mergeCell ref="M213:M215"/>
    <mergeCell ref="M273:M275"/>
    <mergeCell ref="J116:J118"/>
    <mergeCell ref="J178:J180"/>
    <mergeCell ref="J213:J215"/>
    <mergeCell ref="J273:J275"/>
    <mergeCell ref="I289:J289"/>
    <mergeCell ref="L289:M289"/>
    <mergeCell ref="J285:J287"/>
    <mergeCell ref="M285:M287"/>
    <mergeCell ref="N273:N275"/>
    <mergeCell ref="O213:O215"/>
    <mergeCell ref="V273:V275"/>
    <mergeCell ref="V285:V287"/>
    <mergeCell ref="S273:S275"/>
    <mergeCell ref="P273:P275"/>
    <mergeCell ref="Q273:Q275"/>
    <mergeCell ref="S178:S180"/>
    <mergeCell ref="X178:X180"/>
    <mergeCell ref="W178:W180"/>
    <mergeCell ref="Q116:Q118"/>
    <mergeCell ref="AC285:AC287"/>
    <mergeCell ref="AC213:AC215"/>
    <mergeCell ref="AC273:AC275"/>
    <mergeCell ref="D285:D287"/>
    <mergeCell ref="V65:V67"/>
    <mergeCell ref="R285:R287"/>
    <mergeCell ref="F285:F287"/>
    <mergeCell ref="H285:H287"/>
    <mergeCell ref="N285:N287"/>
    <mergeCell ref="N213:N215"/>
    <mergeCell ref="O273:O275"/>
    <mergeCell ref="L213:L215"/>
    <mergeCell ref="P213:P215"/>
    <mergeCell ref="D273:D275"/>
    <mergeCell ref="K273:K275"/>
    <mergeCell ref="E273:E275"/>
    <mergeCell ref="H273:H275"/>
    <mergeCell ref="AC21:AC23"/>
    <mergeCell ref="AC65:AC67"/>
    <mergeCell ref="Q213:Q215"/>
    <mergeCell ref="AC116:AC118"/>
    <mergeCell ref="AC178:AC180"/>
    <mergeCell ref="S116:S118"/>
    <mergeCell ref="F213:F215"/>
    <mergeCell ref="H213:H215"/>
    <mergeCell ref="E213:E215"/>
    <mergeCell ref="I178:I180"/>
    <mergeCell ref="L273:L275"/>
    <mergeCell ref="F273:F275"/>
    <mergeCell ref="G178:G180"/>
    <mergeCell ref="D116:D118"/>
    <mergeCell ref="H116:H118"/>
    <mergeCell ref="F116:F118"/>
    <mergeCell ref="E116:E118"/>
    <mergeCell ref="G116:G118"/>
    <mergeCell ref="D213:D215"/>
    <mergeCell ref="R116:R118"/>
    <mergeCell ref="N116:N118"/>
    <mergeCell ref="P178:P180"/>
    <mergeCell ref="F178:F180"/>
    <mergeCell ref="K178:K180"/>
    <mergeCell ref="H178:H180"/>
    <mergeCell ref="O116:O118"/>
    <mergeCell ref="O178:O180"/>
    <mergeCell ref="L178:L180"/>
    <mergeCell ref="X21:X23"/>
    <mergeCell ref="K285:K287"/>
    <mergeCell ref="A209:C209"/>
    <mergeCell ref="A269:C269"/>
    <mergeCell ref="A281:C281"/>
    <mergeCell ref="A282:C288"/>
    <mergeCell ref="A210:C214"/>
    <mergeCell ref="A270:C274"/>
    <mergeCell ref="I273:I275"/>
    <mergeCell ref="I285:I287"/>
    <mergeCell ref="T178:T180"/>
    <mergeCell ref="A112:C112"/>
    <mergeCell ref="D21:D23"/>
    <mergeCell ref="F21:F23"/>
    <mergeCell ref="K21:K23"/>
    <mergeCell ref="A61:C61"/>
    <mergeCell ref="H21:H23"/>
    <mergeCell ref="D65:D67"/>
    <mergeCell ref="D62:Z62"/>
    <mergeCell ref="Z21:Z23"/>
    <mergeCell ref="L21:L23"/>
    <mergeCell ref="Z178:Z180"/>
    <mergeCell ref="F65:F67"/>
    <mergeCell ref="H65:H67"/>
    <mergeCell ref="G21:G23"/>
    <mergeCell ref="G65:G67"/>
    <mergeCell ref="S21:S23"/>
    <mergeCell ref="S65:S67"/>
    <mergeCell ref="U21:U23"/>
    <mergeCell ref="R178:R180"/>
    <mergeCell ref="T285:T287"/>
    <mergeCell ref="E21:E23"/>
    <mergeCell ref="E65:E67"/>
    <mergeCell ref="Q21:Q23"/>
    <mergeCell ref="Q65:Q67"/>
    <mergeCell ref="I21:I23"/>
    <mergeCell ref="I65:I67"/>
    <mergeCell ref="O21:O23"/>
    <mergeCell ref="O65:O67"/>
    <mergeCell ref="N65:N67"/>
    <mergeCell ref="G213:G215"/>
    <mergeCell ref="Q285:Q287"/>
    <mergeCell ref="T213:T215"/>
    <mergeCell ref="S285:S287"/>
    <mergeCell ref="U213:U215"/>
    <mergeCell ref="U273:U275"/>
    <mergeCell ref="U285:U287"/>
    <mergeCell ref="S213:S215"/>
    <mergeCell ref="R273:R275"/>
    <mergeCell ref="R213:R215"/>
    <mergeCell ref="K116:K118"/>
    <mergeCell ref="X213:X215"/>
    <mergeCell ref="W213:W215"/>
    <mergeCell ref="V178:V180"/>
    <mergeCell ref="V213:V215"/>
    <mergeCell ref="D210:Z210"/>
    <mergeCell ref="U178:U180"/>
    <mergeCell ref="D178:D180"/>
    <mergeCell ref="E178:E180"/>
    <mergeCell ref="K213:K215"/>
    <mergeCell ref="Y213:Y215"/>
    <mergeCell ref="I116:I118"/>
    <mergeCell ref="Q178:Q180"/>
    <mergeCell ref="L285:L287"/>
    <mergeCell ref="D113:Z113"/>
    <mergeCell ref="D175:Z175"/>
    <mergeCell ref="G273:G275"/>
    <mergeCell ref="G285:G287"/>
    <mergeCell ref="I213:I215"/>
    <mergeCell ref="E285:E287"/>
    <mergeCell ref="R65:R67"/>
    <mergeCell ref="N178:N180"/>
    <mergeCell ref="P285:P287"/>
    <mergeCell ref="Z65:Z67"/>
    <mergeCell ref="Z116:Z118"/>
    <mergeCell ref="X116:X118"/>
    <mergeCell ref="X65:X67"/>
    <mergeCell ref="T116:T118"/>
    <mergeCell ref="T273:T275"/>
    <mergeCell ref="D270:Z270"/>
    <mergeCell ref="J21:J23"/>
    <mergeCell ref="V21:V23"/>
    <mergeCell ref="V116:V118"/>
    <mergeCell ref="L65:L67"/>
    <mergeCell ref="N21:N23"/>
    <mergeCell ref="L116:L118"/>
    <mergeCell ref="P116:P118"/>
    <mergeCell ref="U65:U67"/>
    <mergeCell ref="U116:U118"/>
    <mergeCell ref="R21:R23"/>
    <mergeCell ref="X273:X275"/>
    <mergeCell ref="W116:W118"/>
    <mergeCell ref="Y116:Y118"/>
    <mergeCell ref="Y178:Y180"/>
    <mergeCell ref="A18:C22"/>
    <mergeCell ref="A62:C66"/>
    <mergeCell ref="A113:C117"/>
    <mergeCell ref="A175:C179"/>
    <mergeCell ref="A174:C174"/>
    <mergeCell ref="P65:P67"/>
    <mergeCell ref="D18:Z18"/>
    <mergeCell ref="W21:W23"/>
    <mergeCell ref="W65:W67"/>
    <mergeCell ref="Y21:Y23"/>
    <mergeCell ref="Y65:Y67"/>
    <mergeCell ref="T21:T23"/>
    <mergeCell ref="T65:T67"/>
    <mergeCell ref="P21:P23"/>
    <mergeCell ref="K65:K67"/>
    <mergeCell ref="J65:J67"/>
    <mergeCell ref="Z213:Z215"/>
    <mergeCell ref="Z273:Z275"/>
    <mergeCell ref="Z285:Z287"/>
    <mergeCell ref="D282:Z282"/>
    <mergeCell ref="W273:W275"/>
    <mergeCell ref="O285:O287"/>
    <mergeCell ref="W285:W287"/>
    <mergeCell ref="Y273:Y275"/>
    <mergeCell ref="Y285:Y287"/>
    <mergeCell ref="X285:X287"/>
    <mergeCell ref="AA21:AA23"/>
    <mergeCell ref="AA65:AA67"/>
    <mergeCell ref="AA116:AA118"/>
    <mergeCell ref="AA178:AA180"/>
    <mergeCell ref="AA273:AA275"/>
    <mergeCell ref="AA285:AA287"/>
    <mergeCell ref="AA213:AA215"/>
  </mergeCells>
  <printOptions/>
  <pageMargins left="0.7480314960629921" right="0.9448818897637796" top="1.2598425196850394" bottom="1.4173228346456694" header="0.5118110236220472" footer="0.1968503937007874"/>
  <pageSetup fitToHeight="18" horizontalDpi="300" verticalDpi="300" orientation="landscape" paperSize="8" scale="78" r:id="rId1"/>
  <headerFooter alignWithMargins="0">
    <oddHeader>&amp;L&amp;"Arial,Bold"&amp;18
Grīdu apdares apjomu aprēķins&amp;R&amp;18„Studentu ēdnīcas rekonstrukcija par mācību korpusu”
Proj. Nr. P-09-10
</oddHeader>
    <oddFooter>&amp;LArhitektu birojs "Valeinis un Stepe" SIA
Jāņa iela 7, Rīga, LV1050
Tālrunis: +371 67223029, fakss: +371 67221636&amp;R&amp;12lapa AU 39-B
&amp;P no &amp;N
01.11.2012.&amp;10
</oddFooter>
  </headerFooter>
  <rowBreaks count="5" manualBreakCount="5">
    <brk id="61" max="26" man="1"/>
    <brk id="112" max="26" man="1"/>
    <brk id="174" max="26" man="1"/>
    <brk id="209" max="26" man="1"/>
    <brk id="26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Valeinis un Stepe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Girts Valeinis</dc:creator>
  <cp:keywords/>
  <dc:description/>
  <cp:lastModifiedBy>ES</cp:lastModifiedBy>
  <cp:lastPrinted>2012-10-31T15:02:44Z</cp:lastPrinted>
  <dcterms:created xsi:type="dcterms:W3CDTF">2003-09-08T15:12:59Z</dcterms:created>
  <dcterms:modified xsi:type="dcterms:W3CDTF">2013-09-02T06:22:02Z</dcterms:modified>
  <cp:category/>
  <cp:version/>
  <cp:contentType/>
  <cp:contentStatus/>
</cp:coreProperties>
</file>