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Koptāme" sheetId="1" state="visible" r:id="rId2"/>
    <sheet name="Kopsavilkums" sheetId="2" state="visible" r:id="rId3"/>
    <sheet name="1-16" sheetId="3" state="visible" r:id="rId4"/>
  </sheets>
  <definedNames>
    <definedName function="false" hidden="false" localSheetId="2" name="_xlnm.Print_Area" vbProcedure="false">'1-16'!$A$1:$R$56</definedName>
    <definedName function="false" hidden="false" localSheetId="2" name="_xlnm.Print_Titles" vbProcedure="false">'1-16'!$13:$13</definedName>
    <definedName function="false" hidden="false" localSheetId="1" name="_xlnm.Print_Area" vbProcedure="false">Kopsavilkums!$A$1:$H$29</definedName>
    <definedName function="false" hidden="false" localSheetId="1" name="_xlnm.Print_Titles" vbProcedure="false">Kopsavilkums!$18:$18</definedName>
    <definedName function="false" hidden="false" name="A" vbProcedure="false">['file://tame2/c/tames&amp;tames/formati/kop-tamem-35.xls']'2'!$a$1</definedName>
    <definedName function="false" hidden="false" name="AKZ_Angebot" vbProcedure="false">#ref!</definedName>
    <definedName function="false" hidden="false" name="AKZ_Auftrag" vbProcedure="false">#ref!</definedName>
    <definedName function="false" hidden="false" name="Ang._Datum" vbProcedure="false">#ref!</definedName>
    <definedName function="false" hidden="false" name="Auftr._Datum" vbProcedure="false">#ref!</definedName>
    <definedName function="false" hidden="false" name="Bearbeiter" vbProcedure="false">#ref!</definedName>
    <definedName function="false" hidden="false" name="Cent_Stacija" vbProcedure="false">#ref!</definedName>
    <definedName function="false" hidden="false" name="Excel_BuiltIn_Print_Titles_1_1" vbProcedure="false">#ref!</definedName>
    <definedName function="false" hidden="false" name="Excel_BuiltIn_Print_Titles_2_1" vbProcedure="false">#ref!</definedName>
    <definedName function="false" hidden="false" name="Excel_BuiltIn_Print_Titles_3_1" vbProcedure="false">#ref!</definedName>
    <definedName function="false" hidden="false" name="Excel_BuiltIn_Print_Titles_4_1" vbProcedure="false">#ref!</definedName>
    <definedName function="false" hidden="false" name="Excel_BuiltIn__FilterDatabase_1" vbProcedure="false">#ref!</definedName>
    <definedName function="false" hidden="false" name="Faktorgruppe1" vbProcedure="false">#ref!</definedName>
    <definedName function="false" hidden="false" name="Faktorgruppe2" vbProcedure="false">#ref!</definedName>
    <definedName function="false" hidden="false" name="Faktorgruppe3" vbProcedure="false">#ref!</definedName>
    <definedName function="false" hidden="false" name="Faktorgruppe4" vbProcedure="false">#ref!</definedName>
    <definedName function="false" hidden="false" name="Faktorgruppe5" vbProcedure="false">#ref!</definedName>
    <definedName function="false" hidden="false" name="Faktorgruppe6" vbProcedure="false">#ref!</definedName>
    <definedName function="false" hidden="false" name="Faktorgruppe7" vbProcedure="false">#ref!</definedName>
    <definedName function="false" hidden="false" name="Faktorgruppe8" vbProcedure="false">#ref!</definedName>
    <definedName function="false" hidden="false" name="Faktorgruppe9" vbProcedure="false">#ref!</definedName>
    <definedName function="false" hidden="false" name="Faktorwerte" vbProcedure="false">#ref!</definedName>
    <definedName function="false" hidden="false" name="Faktorwerte_der_Faktorgruppen" vbProcedure="false">#ref!</definedName>
    <definedName function="false" hidden="false" name="Gruppenname1" vbProcedure="false">#ref!</definedName>
    <definedName function="false" hidden="false" name="Gruppenname2" vbProcedure="false">#ref!</definedName>
    <definedName function="false" hidden="false" name="Gruppenname3" vbProcedure="false">#ref!</definedName>
    <definedName function="false" hidden="false" name="Gruppenname4" vbProcedure="false">#ref!</definedName>
    <definedName function="false" hidden="false" name="Gruppenname5" vbProcedure="false">#ref!</definedName>
    <definedName function="false" hidden="false" name="Gruppenname6" vbProcedure="false">#ref!</definedName>
    <definedName function="false" hidden="false" name="Gruppenname7" vbProcedure="false">#ref!</definedName>
    <definedName function="false" hidden="false" name="Gruppenname8" vbProcedure="false">#ref!</definedName>
    <definedName function="false" hidden="false" name="Gruppenname9" vbProcedure="false">#ref!</definedName>
    <definedName function="false" hidden="false" name="lapa" vbProcedure="false">#ref!</definedName>
    <definedName function="false" hidden="false" name="Margin" vbProcedure="false">#ref!</definedName>
    <definedName function="false" hidden="false" name="P" vbProcedure="false">#ref!</definedName>
    <definedName function="false" hidden="false" name="pppp" vbProcedure="false">#ref!</definedName>
    <definedName function="false" hidden="false" name="PRINT_AREA_MI" vbProcedure="false">#n/a</definedName>
    <definedName function="false" hidden="false" name="Projektname" vbProcedure="false">#ref!</definedName>
    <definedName function="false" hidden="false" name="Titul" vbProcedure="false">#ref!</definedName>
    <definedName function="false" hidden="false" name="Währungsfaktor" vbProcedure="false">#ref!</definedName>
    <definedName function="false" hidden="false" name="_xlnm.Print_Area" vbProcedure="false">#n/a</definedName>
    <definedName function="false" hidden="false" localSheetId="1" name="_xlnm.Print_Area" vbProcedure="false">Kopsavilkums!$A$1:$H$29</definedName>
    <definedName function="false" hidden="false" localSheetId="1" name="_xlnm.Print_Area_0" vbProcedure="false">Kopsavilkums!$A$1:$H$29</definedName>
    <definedName function="false" hidden="false" localSheetId="1" name="_xlnm.Print_Titles" vbProcedure="false">Kopsavilkums!$18:$18</definedName>
    <definedName function="false" hidden="false" localSheetId="1" name="_xlnm.Print_Titles_0" vbProcedure="false">Kopsavilkums!$18:$18</definedName>
    <definedName function="false" hidden="false" localSheetId="2" name="pppp" vbProcedure="false">#ref!</definedName>
    <definedName function="false" hidden="false" localSheetId="2" name="_xlnm.Print_Area" vbProcedure="false">'1-16'!$A$1:$R$56</definedName>
    <definedName function="false" hidden="false" localSheetId="2" name="_xlnm.Print_Area_0" vbProcedure="false">'1-16'!$A$1:$R$56</definedName>
    <definedName function="false" hidden="false" localSheetId="2" name="_xlnm.Print_Titles" vbProcedure="false">'1-16'!$13:$13</definedName>
    <definedName function="false" hidden="false" localSheetId="2" name="_xlnm.Print_Titles_0" vbProcedure="false">'1-16'!$13:$13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<sst xmlns="http://schemas.openxmlformats.org/spreadsheetml/2006/main" count="218" uniqueCount="132">
  <si>
    <t>APSTIPRINU</t>
  </si>
  <si>
    <t>_________________________</t>
  </si>
  <si>
    <t>(pasūtītāja paraksts un tā atšifrējums)</t>
  </si>
  <si>
    <t>Z.v.</t>
  </si>
  <si>
    <t>_____.gada ____.________________</t>
  </si>
  <si>
    <t>Būvniecības koptāme</t>
  </si>
  <si>
    <t>Iespējamie izslēdzamie darbi</t>
  </si>
  <si>
    <t>Pasūtītājs: RĪGAS TEHNISKĀ UNITERSITĀTE</t>
  </si>
  <si>
    <t>Būves nosaukums: RTU LABORATORIJU KORPUSA BŪVNIECĪBA</t>
  </si>
  <si>
    <t>Būves adrese: Āzenes iela b/n, Rīga</t>
  </si>
  <si>
    <t>Pasūtījuma Nr. 01J02-K/156</t>
  </si>
  <si>
    <t>Tāme sastādīta 2014. gada _____</t>
  </si>
  <si>
    <t>Nr.p.k.</t>
  </si>
  <si>
    <t>Objekta nosaukums</t>
  </si>
  <si>
    <t>Objekta izmaksas (Euro)</t>
  </si>
  <si>
    <t>RTU LABORATORIJU KORPUSA BŪVNIECĪBA</t>
  </si>
  <si>
    <t>Kopā :</t>
  </si>
  <si>
    <t>PVN ( 21%):</t>
  </si>
  <si>
    <t>Pavisam būvniecības izmaksas:</t>
  </si>
  <si>
    <t>Sastādīja:_____________________________ /2014.gada _.________/</t>
  </si>
  <si>
    <t>(paraksts un tā atšifrējums, datums)</t>
  </si>
  <si>
    <t>Sertifikāta Nr.</t>
  </si>
  <si>
    <t>Pārbaudīja:_____________________________ /2014.gada _.________/</t>
  </si>
  <si>
    <t>Kopsavilkuma aprēķini pa darbu vai konstruktīvo elementu veidiem</t>
  </si>
  <si>
    <t>Iespējamie izslēdzamie darbi 1</t>
  </si>
  <si>
    <t>Objekta nosaukums: RTU LABORATORIJU KORPUSA BŪVNIECĪBA</t>
  </si>
  <si>
    <t>Objekta adrese: Āzenes iela b/n., Rīga</t>
  </si>
  <si>
    <t>Par kopējo summu, Euro</t>
  </si>
  <si>
    <t>Kopējā darbietilpība, c/h</t>
  </si>
  <si>
    <t>Kods, tāmes Nr.</t>
  </si>
  <si>
    <t>Darba veids vai konstruktīvā elementa nosaukums</t>
  </si>
  <si>
    <t>Tāmes izmaksas (Euro)</t>
  </si>
  <si>
    <t>Tai skaitā</t>
  </si>
  <si>
    <t>Darbietilpība (c/h)</t>
  </si>
  <si>
    <t>darba alga (Euro)</t>
  </si>
  <si>
    <t>materiāli  (Euro)</t>
  </si>
  <si>
    <t>mehānismi  (Euro)</t>
  </si>
  <si>
    <t>1</t>
  </si>
  <si>
    <t>2</t>
  </si>
  <si>
    <t>3</t>
  </si>
  <si>
    <t>4</t>
  </si>
  <si>
    <t>5</t>
  </si>
  <si>
    <t>6</t>
  </si>
  <si>
    <t>7</t>
  </si>
  <si>
    <t>8</t>
  </si>
  <si>
    <t>VISPĀRĒJIE CELTNIECĪBAS DARBI</t>
  </si>
  <si>
    <t>1-16</t>
  </si>
  <si>
    <t>Galerijas zona</t>
  </si>
  <si>
    <t>Kopā 1:</t>
  </si>
  <si>
    <t>Kopā  1:</t>
  </si>
  <si>
    <t>Virsizdevumi %</t>
  </si>
  <si>
    <t>t.sk. darba aizsardzība</t>
  </si>
  <si>
    <t>Peļņa %</t>
  </si>
  <si>
    <t>Darba devēja sociālais nodoklis 23,59%</t>
  </si>
  <si>
    <t>Pavisam kopā</t>
  </si>
  <si>
    <t>Lokālā tāme Nr. 1-7</t>
  </si>
  <si>
    <t> Iespējamie izslēdzamie darbi "Savienojošais gaitenis ar ķīmijas fakultāti"</t>
  </si>
  <si>
    <t>(darba veids vai konstruktīvā elementa nosaukums)</t>
  </si>
  <si>
    <t>pielikums Nr. 8.3.</t>
  </si>
  <si>
    <t>Tāmes izmaksas</t>
  </si>
  <si>
    <t>euro</t>
  </si>
  <si>
    <t>Tāme sastādīta 2014. gada tirgus cenās, pamatojoties uz DOP, BK, AR, GP daļas rasējumiem.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</si>
  <si>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</si>
  <si>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</si>
  <si>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</si>
  <si>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</si>
  <si>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</si>
  <si>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</si>
  <si>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(c/h).</t>
  </si>
  <si>
    <t>darba samaksas likme (Euro/h)</t>
  </si>
  <si>
    <t>materiāli (Euro)</t>
  </si>
  <si>
    <t>mehānismi (Euro)</t>
  </si>
  <si>
    <t>kopā (Euro)</t>
  </si>
  <si>
    <t>darbietilpība (c/h)</t>
  </si>
  <si>
    <t>summa (Euro)</t>
  </si>
  <si>
    <t>9</t>
  </si>
  <si>
    <t>10</t>
  </si>
  <si>
    <t>11</t>
  </si>
  <si>
    <t>12</t>
  </si>
  <si>
    <t>13</t>
  </si>
  <si>
    <t>14</t>
  </si>
  <si>
    <t>15</t>
  </si>
  <si>
    <t>16</t>
  </si>
  <si>
    <t>Galerijas metāla konstrukcijas (BK-1-19)</t>
  </si>
  <si>
    <t>līg.cena</t>
  </si>
  <si>
    <t>Tērauda konstrukciju izgatavošana</t>
  </si>
  <si>
    <t>t</t>
  </si>
  <si>
    <t>Tērauda konstrukciju montāža</t>
  </si>
  <si>
    <t>Tērauda konstrukciju attīrīšana ar skrošstrūklu</t>
  </si>
  <si>
    <t>m2</t>
  </si>
  <si>
    <t>Tērauda konstrukciju gruntēšana 40mkm</t>
  </si>
  <si>
    <t>Tērauda konstrukciju ugunsdrošais krāsošana EI60</t>
  </si>
  <si>
    <t>Bultskrūves, uzgriežņi un paplāksnes</t>
  </si>
  <si>
    <t>kpl</t>
  </si>
  <si>
    <t>Stiklotā fasāde pārejai (AR-4-01; ARD-3-10; ARD-3-11)</t>
  </si>
  <si>
    <r>
      <t xml:space="preserve">PVC konstrukcijas stiklotā fasāde </t>
    </r>
    <r>
      <rPr>
        <rFont val="Times New Roman"/>
        <charset val="186"/>
        <family val="1"/>
        <b val="true"/>
        <sz val="10"/>
      </rPr>
      <t xml:space="preserve">SF-2</t>
    </r>
    <r>
      <rPr>
        <rFont val="Times New Roman"/>
        <charset val="186"/>
        <family val="1"/>
        <sz val="10"/>
      </rPr>
      <t xml:space="preserve"> (42655x3000mm); </t>
    </r>
    <r>
      <rPr>
        <rFont val="Times New Roman"/>
        <charset val="186"/>
        <family val="1"/>
        <b val="true"/>
        <sz val="10"/>
      </rPr>
      <t xml:space="preserve">SF-3 </t>
    </r>
    <r>
      <rPr>
        <rFont val="Times New Roman"/>
        <charset val="186"/>
        <family val="1"/>
        <sz val="10"/>
      </rPr>
      <t xml:space="preserve">(42655x3000mm) montāža. Stiklojuma pakete: 6mm stikls (Pilkington Activ Suncool 70/40) + 12mm Argons+8,4mm Stikls (Pilkington Optilam Therm S3)</t>
    </r>
  </si>
  <si>
    <t>Jumts G-5  Pārejas (galerijas) zonā  (AR-4-02)</t>
  </si>
  <si>
    <t>Iekārti alumīnija U-profila režģa griesti b=30mm</t>
  </si>
  <si>
    <t>Steelcomp pārseguma sistēma b=80mm</t>
  </si>
  <si>
    <t>Tvaika izolācijas DuPoint Airguard smart ieklāšana</t>
  </si>
  <si>
    <t>Jumtu siltināšana ar ekstrudēto putupolistrolu STYRODUR 30/35 CS 100+50 vai ekvivalents 150mm biezumā</t>
  </si>
  <si>
    <t>Akmens vates ieklāšana PAROC ROS30</t>
  </si>
  <si>
    <t>m3</t>
  </si>
  <si>
    <t>Jumta iesegšana ar ruberoidu 2 kārtās - apakšslānis Icopal Zdunbit PF, virsslānis Icopal Zdunbit WF vai ekvivalents</t>
  </si>
  <si>
    <t>Grīda G-4 Pārejas (galerijas) zonā  (AR-4-02, ARD-4-05)</t>
  </si>
  <si>
    <t>Nesošā profilloksne /RAN70 Ruukki/ b=70mm</t>
  </si>
  <si>
    <t>Jumtu siltināšana ar ekstrudēto putupolistrolu STYRODUR 30/35 CS 100+100 vai ekvivalents 200mm biezumā</t>
  </si>
  <si>
    <t>Grīdas plātnes stiegrošana (darba stiegrojumu), betonu C25/30 iestrādāšana grīdas plātnē 60mm biezumā, ar  betona piegādi un sūknēšanu</t>
  </si>
  <si>
    <t>Linoleja grīdas segumu ieklāšana ar FORBO Marmoleum Real/Fresco, šuves metināt ar Marmoleum metināmo diegu</t>
  </si>
  <si>
    <t>Savienojuma mezgli (SK.ARD-5-03)</t>
  </si>
  <si>
    <t>Deformācijas šuves grīdā</t>
  </si>
  <si>
    <t>m</t>
  </si>
  <si>
    <t>Deformācijas šuves jumtā</t>
  </si>
  <si>
    <t>Deformācijas šuves sienās</t>
  </si>
  <si>
    <t>Apdare ARD-5-19</t>
  </si>
  <si>
    <t>Masā krāsotas fasādes apdares plātnes Minerit Grafit  montāža (fasādē un zem galerijas)</t>
  </si>
  <si>
    <t>Apkure</t>
  </si>
  <si>
    <t>Konvekcijas radiatoru Narbonne VT  komplektā ar noslēgkorķi un atgaisotāju</t>
  </si>
  <si>
    <t>NA22-14-18VT</t>
  </si>
  <si>
    <t>kompl.</t>
  </si>
  <si>
    <t>Konvekcijas radiatoru Narbonne VT  grīdas stiprinājumi</t>
  </si>
  <si>
    <t>SK 10</t>
  </si>
  <si>
    <t>H-veida radiatora apkšas pieslēgums</t>
  </si>
  <si>
    <t>gab.</t>
  </si>
  <si>
    <t>Iepriekšējās iestatīšanas vārsts</t>
  </si>
  <si>
    <t>RA-N, D15</t>
  </si>
  <si>
    <t>Termostata galva</t>
  </si>
  <si>
    <t>RAW-K, M30x1.5</t>
  </si>
  <si>
    <t>Kopā:</t>
  </si>
  <si>
    <t>Materiālu, grunts apmaiņas un būvgružu transporta izdevumi</t>
  </si>
  <si>
    <t>Pārbaudīja:</t>
  </si>
  <si>
    <t>_____________________________ /2014.gada __.____________/</t>
  </si>
</sst>
</file>

<file path=xl/styles.xml><?xml version="1.0" encoding="utf-8"?>
<styleSheet xmlns="http://schemas.openxmlformats.org/spreadsheetml/2006/main">
  <numFmts count="11">
    <numFmt formatCode="GENERAL" numFmtId="164"/>
    <numFmt formatCode="#,##0.00" numFmtId="165"/>
    <numFmt formatCode="@" numFmtId="166"/>
    <numFmt formatCode="0" numFmtId="167"/>
    <numFmt formatCode="#,##0.00_ ;\-#,##0.00\ " numFmtId="168"/>
    <numFmt formatCode="0.00%" numFmtId="169"/>
    <numFmt formatCode="0.00" numFmtId="170"/>
    <numFmt formatCode="#,##0" numFmtId="171"/>
    <numFmt formatCode="0.0" numFmtId="172"/>
    <numFmt formatCode="0%" numFmtId="173"/>
    <numFmt formatCode="_(* #,##0.00_);_(* \(#,##0.00\);_(* \-??_);_(@_)" numFmtId="174"/>
  </numFmts>
  <fonts count="23">
    <font>
      <name val="Arial"/>
      <charset val="186"/>
      <family val="2"/>
      <sz val="10"/>
    </font>
    <font>
      <name val="Arial"/>
      <charset val="186"/>
      <family val="0"/>
      <sz val="10"/>
    </font>
    <font>
      <name val="Arial"/>
      <charset val="186"/>
      <family val="0"/>
      <sz val="10"/>
    </font>
    <font>
      <name val="Arial"/>
      <charset val="186"/>
      <family val="0"/>
      <sz val="10"/>
    </font>
    <font>
      <name val="Times New Roman"/>
      <charset val="186"/>
      <family val="1"/>
      <sz val="10"/>
    </font>
    <font>
      <name val="Arial"/>
      <charset val="186"/>
      <family val="2"/>
      <sz val="9"/>
    </font>
    <font>
      <name val="Arial"/>
      <charset val="186"/>
      <family val="2"/>
      <sz val="10"/>
      <vertAlign val="superscript"/>
    </font>
    <font>
      <name val="Arial"/>
      <charset val="186"/>
      <family val="2"/>
      <b val="true"/>
      <sz val="14"/>
    </font>
    <font>
      <name val="Arial"/>
      <charset val="186"/>
      <family val="2"/>
      <sz val="11"/>
    </font>
    <font>
      <name val="Arial"/>
      <charset val="186"/>
      <family val="2"/>
      <b val="true"/>
      <sz val="11"/>
    </font>
    <font>
      <name val="Arial"/>
      <charset val="186"/>
      <family val="2"/>
      <b val="true"/>
      <sz val="10"/>
    </font>
    <font>
      <name val="Arial"/>
      <charset val="186"/>
      <family val="2"/>
      <b val="true"/>
      <sz val="8"/>
    </font>
    <font>
      <name val="Arial"/>
      <charset val="186"/>
      <family val="2"/>
      <sz val="8"/>
    </font>
    <font>
      <name val="Arial"/>
      <charset val="186"/>
      <family val="2"/>
      <color rgb="FF000000"/>
      <sz val="10"/>
    </font>
    <font>
      <name val="Arial"/>
      <charset val="186"/>
      <family val="2"/>
      <b val="true"/>
      <color rgb="FF000000"/>
      <sz val="10"/>
    </font>
    <font>
      <name val="Arial"/>
      <charset val="186"/>
      <family val="2"/>
      <sz val="14"/>
    </font>
    <font>
      <name val="Arial"/>
      <charset val="186"/>
      <family val="2"/>
      <b val="true"/>
      <color rgb="FFFF0000"/>
      <sz val="10"/>
    </font>
    <font>
      <name val="Arial"/>
      <charset val="186"/>
      <family val="2"/>
      <i val="true"/>
      <sz val="10"/>
    </font>
    <font>
      <name val="Arial"/>
      <charset val="186"/>
      <family val="2"/>
      <b val="true"/>
      <sz val="9"/>
    </font>
    <font>
      <name val="Arial"/>
      <charset val="186"/>
      <family val="2"/>
      <color rgb="FFFF0000"/>
      <sz val="9"/>
    </font>
    <font>
      <name val="Times New Roman"/>
      <charset val="186"/>
      <family val="1"/>
      <b val="true"/>
      <sz val="10"/>
    </font>
    <font>
      <name val="Arial"/>
      <charset val="186"/>
      <family val="2"/>
      <color rgb="FF000000"/>
      <sz val="11"/>
    </font>
    <font>
      <name val="Arial"/>
      <charset val="186"/>
      <family val="2"/>
      <color rgb="FFFFFFFF"/>
      <sz val="10"/>
    </font>
  </fonts>
  <fills count="2">
    <fill>
      <patternFill patternType="none"/>
    </fill>
    <fill>
      <patternFill patternType="gray125"/>
    </fill>
  </fills>
  <borders count="9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/>
      <top style="thick"/>
      <bottom style="thick"/>
      <diagonal/>
    </border>
    <border diagonalDown="false" diagonalUp="false">
      <left/>
      <right/>
      <top style="thick"/>
      <bottom style="thick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/>
      <right/>
      <top style="thick"/>
      <bottom/>
      <diagonal/>
    </border>
    <border diagonalDown="false" diagonalUp="false">
      <left style="thick"/>
      <right/>
      <top style="thick"/>
      <bottom/>
      <diagonal/>
    </border>
    <border diagonalDown="false" diagonalUp="false">
      <left style="thick"/>
      <right/>
      <top/>
      <bottom/>
      <diagonal/>
    </border>
  </borders>
  <cellStyleXfs count="26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7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true" applyBorder="true" applyFont="true" applyProtection="true" borderId="0" fillId="0" fontId="0" numFmtId="173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21" numFmtId="164">
      <alignment horizontal="general" indent="0" shrinkToFit="false" textRotation="0" vertical="bottom" wrapText="false"/>
      <protection hidden="false" locked="true"/>
    </xf>
  </cellStyleXfs>
  <cellXfs count="13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6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8" numFmtId="164" xfId="0">
      <alignment horizontal="left" indent="1" shrinkToFit="false" textRotation="0" vertical="center" wrapText="true"/>
      <protection hidden="false" locked="true"/>
    </xf>
    <xf applyAlignment="true" applyBorder="true" applyFont="true" applyProtection="false" borderId="2" fillId="0" fontId="8" numFmtId="165" xfId="0">
      <alignment horizontal="right" indent="0" shrinkToFit="false" textRotation="0" vertical="center" wrapText="false"/>
      <protection hidden="false" locked="true"/>
    </xf>
    <xf applyAlignment="false" applyBorder="true" applyFont="true" applyProtection="false" borderId="0" fillId="0" fontId="11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13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4" fillId="0" fontId="9" numFmtId="164" xfId="0">
      <alignment horizontal="right" indent="1" shrinkToFit="false" textRotation="0" vertical="bottom" wrapText="false"/>
      <protection hidden="false" locked="true"/>
    </xf>
    <xf applyAlignment="true" applyBorder="true" applyFont="true" applyProtection="false" borderId="1" fillId="0" fontId="10" numFmtId="165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13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5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14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8" numFmtId="164" xfId="0">
      <alignment horizontal="right" indent="1" shrinkToFit="false" textRotation="0" vertical="bottom" wrapText="false"/>
      <protection hidden="false" locked="true"/>
    </xf>
    <xf applyAlignment="true" applyBorder="true" applyFont="true" applyProtection="false" borderId="0" fillId="0" fontId="9" numFmtId="164" xfId="0">
      <alignment horizontal="right" indent="1" shrinkToFit="false" textRotation="0" vertical="bottom" wrapText="false"/>
      <protection hidden="false" locked="true"/>
    </xf>
    <xf applyAlignment="true" applyBorder="true" applyFont="true" applyProtection="false" borderId="0" fillId="0" fontId="9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12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12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0" numFmtId="164" xfId="21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21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1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false" applyBorder="false" applyFont="true" applyProtection="false" borderId="0" fillId="0" fontId="1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0" numFmtId="164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10" numFmtId="165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5" fillId="0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0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5" fillId="0" fontId="1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0" fontId="10" numFmtId="166" xfId="22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10" numFmtId="166" xfId="22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0" numFmtId="166" xfId="22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5" fillId="0" fontId="0" numFmtId="164" xfId="23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0" numFmtId="167" xfId="23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0" numFmtId="164" xfId="23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0" fontId="0" numFmtId="168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5" fillId="0" fontId="0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10" numFmtId="167" xfId="23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0" numFmtId="164" xfId="23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0" numFmtId="164" xfId="23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5" fillId="0" fontId="10" numFmtId="168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5" fillId="0" fontId="10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0" fontId="0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0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5" fillId="0" fontId="10" numFmtId="165" xfId="0">
      <alignment horizontal="right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0" fontId="0" numFmtId="165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5" fillId="0" fontId="16" numFmtId="169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0" fontId="17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0" fontId="17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5" fillId="0" fontId="17" numFmtId="165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5" fillId="0" fontId="0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0" fontId="10" numFmtId="165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10" numFmtId="165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10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5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21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70" xfId="21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0" numFmtId="164" xfId="21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0" fontId="0" numFmtId="164" xfId="21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4" xfId="21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0" numFmtId="168" xfId="21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21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18" numFmtId="164" xfId="21">
      <alignment horizontal="center" indent="0" shrinkToFit="false" textRotation="90" vertical="center" wrapText="true"/>
      <protection hidden="false" locked="true"/>
    </xf>
    <xf applyAlignment="true" applyBorder="true" applyFont="true" applyProtection="false" borderId="7" fillId="0" fontId="18" numFmtId="164" xfId="21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18" numFmtId="170" xfId="21">
      <alignment horizontal="center" indent="0" shrinkToFit="false" textRotation="90" vertical="center" wrapText="true"/>
      <protection hidden="false" locked="true"/>
    </xf>
    <xf applyAlignment="true" applyBorder="true" applyFont="true" applyProtection="false" borderId="1" fillId="0" fontId="18" numFmtId="164" xfId="21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8" fillId="0" fontId="18" numFmtId="164" xfId="21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1" numFmtId="166" xfId="22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1" numFmtId="166" xfId="22">
      <alignment horizontal="center" indent="0" shrinkToFit="false" textRotation="0" vertical="center" wrapText="true"/>
      <protection hidden="false" locked="true"/>
    </xf>
    <xf applyAlignment="false" applyBorder="false" applyFont="true" applyProtection="false" borderId="0" fillId="0" fontId="5" numFmtId="164" xfId="21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12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0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70" xfId="22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70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70" xfId="0">
      <alignment horizontal="general" indent="0" shrinkToFit="false" textRotation="0" vertical="center" wrapText="false"/>
      <protection hidden="false" locked="true"/>
    </xf>
    <xf applyAlignment="false" applyBorder="false" applyFont="true" applyProtection="false" borderId="0" fillId="0" fontId="19" numFmtId="164" xfId="21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71" xfId="0">
      <alignment horizontal="center" indent="0" shrinkToFit="false" textRotation="0" vertical="center" wrapText="true"/>
      <protection hidden="false" locked="true"/>
    </xf>
    <xf applyAlignment="false" applyBorder="false" applyFont="true" applyProtection="false" borderId="0" fillId="0" fontId="5" numFmtId="170" xfId="21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72" xfId="21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10" numFmtId="165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70" xfId="22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2" numFmtId="164" xfId="22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5" xfId="0">
      <alignment horizontal="general" indent="0" shrinkToFit="false" textRotation="0" vertical="center" wrapText="true"/>
      <protection hidden="false" locked="true"/>
    </xf>
    <xf applyAlignment="true" applyBorder="true" applyFont="true" applyProtection="true" borderId="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22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3" numFmtId="165" xfId="0">
      <alignment horizontal="general" indent="0" shrinkToFit="false" textRotation="0" vertical="center" wrapText="true"/>
      <protection hidden="false" locked="true"/>
    </xf>
    <xf applyAlignment="false" applyBorder="false" applyFont="true" applyProtection="false" borderId="0" fillId="0" fontId="0" numFmtId="170" xfId="21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13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70" xfId="24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7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25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10" numFmtId="164" xfId="25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70" xfId="25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10" numFmtId="165" xfId="22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2" numFmtId="173" xfId="25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1" fillId="0" fontId="0" numFmtId="173" xfId="19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5" xfId="22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74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74" xfId="15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center" wrapText="false"/>
      <protection hidden="false" locked="true"/>
    </xf>
  </cellXfs>
  <cellStyles count="12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Normal_2009-04-27 P" xfId="20"/>
    <cellStyle builtinId="54" customBuiltin="true" name="Excel Built-in Style 1" xfId="21"/>
    <cellStyle builtinId="54" customBuiltin="true" name="Excel Built-in Normal_2009-08-20_BKUS_20.korpuss_Tame_PASUT." xfId="22"/>
    <cellStyle builtinId="54" customBuiltin="true" name="Excel Built-in Normal_2009-29-07 Tame_Cesu cietums_DARBA VARIANTS" xfId="23"/>
    <cellStyle builtinId="54" customBuiltin="true" name="Excel Built-in Normal_2009-08-20_BKUS_20.korpuss_Tame_PASUT. 2" xfId="24"/>
    <cellStyle builtinId="54" customBuiltin="true" name="Excel Built-in Normal 2" xfId="2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41"/>
  <sheetViews>
    <sheetView colorId="64" defaultGridColor="true" rightToLeft="false" showFormulas="false" showGridLines="true" showOutlineSymbols="true" showRowColHeaders="true" showZeros="true" tabSelected="false" topLeftCell="A10" view="normal" windowProtection="false" workbookViewId="0" zoomScale="100" zoomScaleNormal="100" zoomScalePageLayoutView="100">
      <selection activeCell="E32" activeCellId="0" pane="topLeft" sqref="E32"/>
    </sheetView>
  </sheetViews>
  <sheetFormatPr defaultRowHeight="12.75"/>
  <cols>
    <col collapsed="false" hidden="false" max="1" min="1" style="1" width="10.2857142857143"/>
    <col collapsed="false" hidden="false" max="2" min="2" style="1" width="29.8622448979592"/>
    <col collapsed="false" hidden="false" max="3" min="3" style="1" width="26.1428571428571"/>
    <col collapsed="false" hidden="false" max="4" min="4" style="1" width="24"/>
    <col collapsed="false" hidden="false" max="256" min="5" style="1" width="9.14285714285714"/>
    <col collapsed="false" hidden="false" max="257" min="257" style="1" width="10.2857142857143"/>
    <col collapsed="false" hidden="false" max="258" min="258" style="1" width="29.8622448979592"/>
    <col collapsed="false" hidden="false" max="259" min="259" style="1" width="26.1428571428571"/>
    <col collapsed="false" hidden="false" max="260" min="260" style="1" width="24"/>
    <col collapsed="false" hidden="false" max="512" min="261" style="1" width="9.14285714285714"/>
    <col collapsed="false" hidden="false" max="513" min="513" style="1" width="10.2857142857143"/>
    <col collapsed="false" hidden="false" max="514" min="514" style="1" width="29.8622448979592"/>
    <col collapsed="false" hidden="false" max="515" min="515" style="1" width="26.1428571428571"/>
    <col collapsed="false" hidden="false" max="516" min="516" style="1" width="24"/>
    <col collapsed="false" hidden="false" max="768" min="517" style="1" width="9.14285714285714"/>
    <col collapsed="false" hidden="false" max="769" min="769" style="1" width="10.2857142857143"/>
    <col collapsed="false" hidden="false" max="770" min="770" style="1" width="29.8622448979592"/>
    <col collapsed="false" hidden="false" max="771" min="771" style="1" width="26.1428571428571"/>
    <col collapsed="false" hidden="false" max="772" min="772" style="1" width="24"/>
    <col collapsed="false" hidden="false" max="1025" min="773" style="1" width="9.14285714285714"/>
  </cols>
  <sheetData>
    <row collapsed="false" customFormat="false" customHeight="false" hidden="false" ht="12.75" outlineLevel="0" r="2">
      <c r="D2" s="2" t="s">
        <v>0</v>
      </c>
    </row>
    <row collapsed="false" customFormat="false" customHeight="false" hidden="false" ht="12.75" outlineLevel="0" r="4">
      <c r="D4" s="3" t="s">
        <v>1</v>
      </c>
    </row>
    <row collapsed="false" customFormat="false" customHeight="false" hidden="false" ht="15.75" outlineLevel="0" r="5">
      <c r="B5" s="4"/>
      <c r="C5" s="4"/>
      <c r="D5" s="5" t="s">
        <v>2</v>
      </c>
      <c r="E5" s="4"/>
    </row>
    <row collapsed="false" customFormat="false" customHeight="false" hidden="false" ht="12.75" outlineLevel="0" r="7">
      <c r="D7" s="2" t="s">
        <v>3</v>
      </c>
    </row>
    <row collapsed="false" customFormat="false" customHeight="false" hidden="false" ht="12.75" outlineLevel="0" r="9">
      <c r="D9" s="2" t="s">
        <v>4</v>
      </c>
    </row>
    <row collapsed="false" customFormat="false" customHeight="false" hidden="false" ht="18.75" outlineLevel="0" r="12">
      <c r="A12" s="6" t="s">
        <v>5</v>
      </c>
      <c r="B12" s="6"/>
      <c r="C12" s="6"/>
      <c r="D12" s="6"/>
    </row>
    <row collapsed="false" customFormat="false" customHeight="false" hidden="false" ht="18.75" outlineLevel="0" r="13">
      <c r="A13" s="6"/>
      <c r="B13" s="6"/>
      <c r="C13" s="6"/>
      <c r="D13" s="6"/>
    </row>
    <row collapsed="false" customFormat="false" customHeight="true" hidden="false" ht="15" outlineLevel="0" r="14">
      <c r="A14" s="6" t="s">
        <v>6</v>
      </c>
      <c r="B14" s="6"/>
      <c r="C14" s="6"/>
      <c r="D14" s="6"/>
    </row>
    <row collapsed="false" customFormat="false" customHeight="false" hidden="false" ht="15" outlineLevel="0" r="15">
      <c r="A15" s="7"/>
      <c r="B15" s="7"/>
      <c r="C15" s="7"/>
      <c r="D15" s="7"/>
    </row>
    <row collapsed="false" customFormat="false" customHeight="false" hidden="false" ht="15" outlineLevel="0" r="16">
      <c r="A16" s="8" t="s">
        <v>7</v>
      </c>
      <c r="B16" s="7"/>
      <c r="C16" s="7"/>
      <c r="D16" s="7"/>
    </row>
    <row collapsed="false" customFormat="false" customHeight="false" hidden="false" ht="15" outlineLevel="0" r="17">
      <c r="A17" s="8" t="s">
        <v>8</v>
      </c>
      <c r="B17" s="7"/>
      <c r="C17" s="7"/>
      <c r="D17" s="7"/>
    </row>
    <row collapsed="false" customFormat="false" customHeight="false" hidden="false" ht="15" outlineLevel="0" r="18">
      <c r="A18" s="8" t="s">
        <v>9</v>
      </c>
      <c r="B18" s="7"/>
      <c r="C18" s="7"/>
      <c r="D18" s="7"/>
    </row>
    <row collapsed="false" customFormat="false" customHeight="false" hidden="false" ht="15" outlineLevel="0" r="19">
      <c r="A19" s="8" t="s">
        <v>10</v>
      </c>
      <c r="B19" s="7"/>
      <c r="C19" s="7"/>
      <c r="D19" s="7"/>
    </row>
    <row collapsed="false" customFormat="false" customHeight="false" hidden="false" ht="15" outlineLevel="0" r="20">
      <c r="A20" s="7"/>
      <c r="B20" s="7"/>
      <c r="C20" s="7"/>
      <c r="D20" s="7"/>
    </row>
    <row collapsed="false" customFormat="false" customHeight="false" hidden="false" ht="15" outlineLevel="0" r="21">
      <c r="A21" s="7"/>
      <c r="B21" s="7"/>
      <c r="C21" s="7"/>
      <c r="D21" s="7"/>
    </row>
    <row collapsed="false" customFormat="false" customHeight="false" hidden="false" ht="15.75" outlineLevel="0" r="22">
      <c r="A22" s="7"/>
      <c r="B22" s="7"/>
      <c r="C22" s="7"/>
      <c r="D22" s="9" t="s">
        <v>11</v>
      </c>
    </row>
    <row collapsed="false" customFormat="false" customHeight="true" hidden="false" ht="12.75" outlineLevel="0" r="23">
      <c r="A23" s="10" t="s">
        <v>12</v>
      </c>
      <c r="B23" s="10" t="s">
        <v>13</v>
      </c>
      <c r="C23" s="10"/>
      <c r="D23" s="10" t="s">
        <v>14</v>
      </c>
      <c r="E23" s="11"/>
    </row>
    <row collapsed="false" customFormat="false" customHeight="false" hidden="false" ht="13.5" outlineLevel="0" r="24">
      <c r="A24" s="10"/>
      <c r="B24" s="10"/>
      <c r="C24" s="10"/>
      <c r="D24" s="10"/>
      <c r="E24" s="12"/>
    </row>
    <row collapsed="false" customFormat="true" customHeight="true" hidden="false" ht="15" outlineLevel="0" r="25" s="17">
      <c r="A25" s="13" t="n">
        <v>1</v>
      </c>
      <c r="B25" s="14" t="s">
        <v>15</v>
      </c>
      <c r="C25" s="14"/>
      <c r="D25" s="15" t="n">
        <f aca="false">Kopsavilkums!D29</f>
        <v>0</v>
      </c>
      <c r="E25" s="16"/>
    </row>
    <row collapsed="false" customFormat="true" customHeight="false" hidden="false" ht="15" outlineLevel="0" r="26" s="17">
      <c r="A26" s="18"/>
      <c r="B26" s="19"/>
      <c r="C26" s="20" t="s">
        <v>16</v>
      </c>
      <c r="D26" s="21" t="n">
        <f aca="false">SUM(D25:D25)</f>
        <v>0</v>
      </c>
      <c r="E26" s="16"/>
    </row>
    <row collapsed="false" customFormat="true" customHeight="false" hidden="false" ht="15" outlineLevel="0" r="27" s="17">
      <c r="A27" s="18"/>
      <c r="B27" s="22" t="s">
        <v>17</v>
      </c>
      <c r="C27" s="22"/>
      <c r="D27" s="23" t="n">
        <f aca="false">0.21*D26</f>
        <v>0</v>
      </c>
      <c r="E27" s="16"/>
    </row>
    <row collapsed="false" customFormat="true" customHeight="false" hidden="false" ht="15" outlineLevel="0" r="28" s="17">
      <c r="A28" s="18"/>
      <c r="B28" s="24" t="s">
        <v>18</v>
      </c>
      <c r="C28" s="24"/>
      <c r="D28" s="21" t="n">
        <f aca="false">SUM(D26:D27)</f>
        <v>0</v>
      </c>
      <c r="E28" s="16"/>
    </row>
    <row collapsed="false" customFormat="true" customHeight="false" hidden="false" ht="15" outlineLevel="0" r="29" s="17">
      <c r="A29" s="25"/>
      <c r="B29" s="26"/>
      <c r="C29" s="27"/>
      <c r="D29" s="28"/>
      <c r="E29" s="16"/>
    </row>
    <row collapsed="false" customFormat="true" customHeight="false" hidden="false" ht="11.25" outlineLevel="0" r="30" s="17">
      <c r="D30" s="29"/>
    </row>
    <row collapsed="false" customFormat="true" customHeight="false" hidden="false" ht="11.25" outlineLevel="0" r="31" s="17">
      <c r="D31" s="30"/>
    </row>
    <row collapsed="false" customFormat="true" customHeight="true" hidden="false" ht="12.75" outlineLevel="0" r="32" s="11">
      <c r="A32" s="31"/>
      <c r="B32" s="32" t="s">
        <v>19</v>
      </c>
      <c r="C32" s="33"/>
      <c r="D32" s="34"/>
      <c r="E32" s="31"/>
    </row>
    <row collapsed="false" customFormat="true" customHeight="true" hidden="false" ht="12.75" outlineLevel="0" r="33" s="11">
      <c r="A33" s="31"/>
      <c r="B33" s="32" t="s">
        <v>20</v>
      </c>
      <c r="C33" s="33"/>
      <c r="D33" s="34"/>
      <c r="E33" s="31"/>
    </row>
    <row collapsed="false" customFormat="true" customHeight="true" hidden="false" ht="12.75" outlineLevel="0" r="34" s="11">
      <c r="A34" s="31"/>
      <c r="B34" s="32"/>
      <c r="C34" s="33"/>
      <c r="D34" s="34"/>
      <c r="E34" s="31"/>
    </row>
    <row collapsed="false" customFormat="true" customHeight="true" hidden="false" ht="12.75" outlineLevel="0" r="35" s="17">
      <c r="B35" s="32" t="s">
        <v>21</v>
      </c>
      <c r="C35" s="33"/>
      <c r="D35" s="34"/>
    </row>
    <row collapsed="false" customFormat="true" customHeight="true" hidden="false" ht="12.75" outlineLevel="0" r="36" s="17">
      <c r="B36" s="35"/>
      <c r="C36" s="35"/>
      <c r="D36" s="34"/>
    </row>
    <row collapsed="false" customFormat="true" customHeight="true" hidden="false" ht="12.75" outlineLevel="0" r="37" s="17">
      <c r="B37" s="36"/>
      <c r="C37" s="36"/>
      <c r="D37" s="34"/>
    </row>
    <row collapsed="false" customFormat="true" customHeight="true" hidden="false" ht="12.75" outlineLevel="0" r="38" s="17">
      <c r="B38" s="32" t="s">
        <v>22</v>
      </c>
      <c r="C38" s="33"/>
      <c r="D38" s="34"/>
    </row>
    <row collapsed="false" customFormat="true" customHeight="true" hidden="false" ht="12.75" outlineLevel="0" r="39" s="17">
      <c r="B39" s="32" t="s">
        <v>20</v>
      </c>
      <c r="C39" s="33"/>
      <c r="D39" s="34"/>
    </row>
    <row collapsed="false" customFormat="true" customHeight="true" hidden="false" ht="12.75" outlineLevel="0" r="40" s="17">
      <c r="B40" s="32"/>
      <c r="C40" s="33"/>
      <c r="D40" s="34"/>
    </row>
    <row collapsed="false" customFormat="false" customHeight="false" hidden="false" ht="12.75" outlineLevel="0" r="41">
      <c r="B41" s="32" t="s">
        <v>21</v>
      </c>
      <c r="C41" s="33"/>
      <c r="D41" s="34"/>
    </row>
  </sheetData>
  <mergeCells count="8">
    <mergeCell ref="A12:D12"/>
    <mergeCell ref="A14:D14"/>
    <mergeCell ref="A23:A24"/>
    <mergeCell ref="B23:C24"/>
    <mergeCell ref="D23:D24"/>
    <mergeCell ref="B25:C25"/>
    <mergeCell ref="B27:C27"/>
    <mergeCell ref="B28:C28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1"/>
  <sheetViews>
    <sheetView colorId="64" defaultGridColor="true" rightToLeft="false" showFormulas="false" showGridLines="true" showOutlineSymbols="true" showRowColHeaders="true" showZeros="true" tabSelected="true" topLeftCell="A4" view="normal" windowProtection="false" workbookViewId="0" zoomScale="100" zoomScaleNormal="100" zoomScalePageLayoutView="100">
      <selection activeCell="G31" activeCellId="0" pane="topLeft" sqref="G31"/>
    </sheetView>
  </sheetViews>
  <sheetFormatPr defaultRowHeight="12.85"/>
  <cols>
    <col collapsed="false" hidden="false" max="1" min="1" style="1" width="2.99489795918367"/>
    <col collapsed="false" hidden="false" max="2" min="2" style="1" width="5.70408163265306"/>
    <col collapsed="false" hidden="false" max="3" min="3" style="1" width="37.7091836734694"/>
    <col collapsed="false" hidden="false" max="4" min="4" style="37" width="12.7091836734694"/>
    <col collapsed="false" hidden="false" max="5" min="5" style="38" width="10.8520408163265"/>
    <col collapsed="false" hidden="false" max="6" min="6" style="38" width="11.5714285714286"/>
    <col collapsed="false" hidden="false" max="7" min="7" style="38" width="10"/>
    <col collapsed="false" hidden="false" max="8" min="8" style="38" width="10.2857142857143"/>
    <col collapsed="false" hidden="false" max="9" min="9" style="1" width="4.28571428571429"/>
    <col collapsed="false" hidden="false" max="10" min="10" style="1" width="5.85714285714286"/>
    <col collapsed="false" hidden="false" max="13" min="11" style="1" width="10.7091836734694"/>
    <col collapsed="false" hidden="false" max="1025" min="14" style="1" width="9.14285714285714"/>
  </cols>
  <sheetData>
    <row collapsed="false" customFormat="true" customHeight="false" hidden="false" ht="18.75" outlineLevel="0" r="1" s="39">
      <c r="A1" s="6" t="s">
        <v>23</v>
      </c>
      <c r="B1" s="6"/>
      <c r="C1" s="6"/>
      <c r="D1" s="6"/>
      <c r="E1" s="6"/>
      <c r="F1" s="6"/>
      <c r="G1" s="6"/>
      <c r="H1" s="6"/>
    </row>
    <row collapsed="false" customFormat="true" customHeight="true" hidden="false" ht="18.75" outlineLevel="0" r="2" s="39">
      <c r="A2" s="40" t="s">
        <v>5</v>
      </c>
      <c r="B2" s="40"/>
      <c r="C2" s="40"/>
      <c r="D2" s="40"/>
      <c r="E2" s="40"/>
      <c r="F2" s="40"/>
      <c r="G2" s="40"/>
      <c r="H2" s="40"/>
    </row>
    <row collapsed="false" customFormat="true" customHeight="false" hidden="false" ht="18.75" outlineLevel="0" r="3" s="39">
      <c r="A3" s="41"/>
      <c r="B3" s="41"/>
      <c r="C3" s="41"/>
      <c r="D3" s="41"/>
      <c r="E3" s="41"/>
      <c r="F3" s="41"/>
      <c r="G3" s="41"/>
      <c r="H3" s="41"/>
    </row>
    <row collapsed="false" customFormat="true" customHeight="false" hidden="false" ht="18.75" outlineLevel="0" r="4" s="39">
      <c r="A4" s="6" t="s">
        <v>24</v>
      </c>
      <c r="B4" s="6"/>
      <c r="C4" s="6"/>
      <c r="D4" s="6"/>
      <c r="E4" s="6"/>
      <c r="F4" s="6"/>
      <c r="G4" s="6"/>
      <c r="H4" s="6"/>
    </row>
    <row collapsed="false" customFormat="false" customHeight="false" hidden="false" ht="12.75" outlineLevel="0" r="5"/>
    <row collapsed="false" customFormat="false" customHeight="false" hidden="false" ht="12.75" outlineLevel="0" r="6">
      <c r="A6" s="42" t="s">
        <v>7</v>
      </c>
    </row>
    <row collapsed="false" customFormat="false" customHeight="false" hidden="false" ht="12.75" outlineLevel="0" r="7">
      <c r="A7" s="42" t="s">
        <v>8</v>
      </c>
    </row>
    <row collapsed="false" customFormat="false" customHeight="false" hidden="false" ht="12.75" outlineLevel="0" r="8">
      <c r="A8" s="42" t="s">
        <v>25</v>
      </c>
    </row>
    <row collapsed="false" customFormat="false" customHeight="false" hidden="false" ht="12.75" outlineLevel="0" r="9">
      <c r="A9" s="42" t="s">
        <v>26</v>
      </c>
    </row>
    <row collapsed="false" customFormat="false" customHeight="false" hidden="false" ht="12.75" outlineLevel="0" r="10">
      <c r="A10" s="42" t="s">
        <v>10</v>
      </c>
    </row>
    <row collapsed="false" customFormat="false" customHeight="false" hidden="false" ht="12.75" outlineLevel="0" r="11"/>
    <row collapsed="false" customFormat="false" customHeight="false" hidden="false" ht="12.75" outlineLevel="0" r="12">
      <c r="C12" s="43" t="s">
        <v>27</v>
      </c>
      <c r="D12" s="44" t="n">
        <f aca="false">D29</f>
        <v>0</v>
      </c>
    </row>
    <row collapsed="false" customFormat="false" customHeight="false" hidden="false" ht="12.75" outlineLevel="0" r="13">
      <c r="C13" s="43" t="s">
        <v>28</v>
      </c>
      <c r="D13" s="44" t="n">
        <f aca="false">H24</f>
        <v>0</v>
      </c>
    </row>
    <row collapsed="false" customFormat="false" customHeight="false" hidden="false" ht="12.75" outlineLevel="0" r="14"/>
    <row collapsed="false" customFormat="false" customHeight="false" hidden="false" ht="15.75" outlineLevel="0" r="15">
      <c r="C15" s="7"/>
      <c r="D15" s="9" t="s">
        <v>11</v>
      </c>
    </row>
    <row collapsed="false" customFormat="false" customHeight="true" hidden="false" ht="13.5" outlineLevel="0" r="16">
      <c r="A16" s="45" t="s">
        <v>12</v>
      </c>
      <c r="B16" s="45" t="s">
        <v>29</v>
      </c>
      <c r="C16" s="45" t="s">
        <v>30</v>
      </c>
      <c r="D16" s="46" t="s">
        <v>31</v>
      </c>
      <c r="E16" s="47" t="s">
        <v>32</v>
      </c>
      <c r="F16" s="47"/>
      <c r="G16" s="47"/>
      <c r="H16" s="45" t="s">
        <v>33</v>
      </c>
    </row>
    <row collapsed="false" customFormat="false" customHeight="false" hidden="false" ht="25.35" outlineLevel="0" r="17">
      <c r="A17" s="45"/>
      <c r="B17" s="45"/>
      <c r="C17" s="45"/>
      <c r="D17" s="46"/>
      <c r="E17" s="45" t="s">
        <v>34</v>
      </c>
      <c r="F17" s="45" t="s">
        <v>35</v>
      </c>
      <c r="G17" s="45" t="s">
        <v>36</v>
      </c>
      <c r="H17" s="45"/>
    </row>
    <row collapsed="false" customFormat="true" customHeight="false" hidden="false" ht="13.4" outlineLevel="0" r="18" s="35">
      <c r="A18" s="48" t="s">
        <v>37</v>
      </c>
      <c r="B18" s="48" t="s">
        <v>38</v>
      </c>
      <c r="C18" s="49" t="s">
        <v>39</v>
      </c>
      <c r="D18" s="50" t="s">
        <v>40</v>
      </c>
      <c r="E18" s="49" t="s">
        <v>41</v>
      </c>
      <c r="F18" s="48" t="s">
        <v>42</v>
      </c>
      <c r="G18" s="48" t="s">
        <v>43</v>
      </c>
      <c r="H18" s="48" t="s">
        <v>44</v>
      </c>
    </row>
    <row collapsed="false" customFormat="false" customHeight="false" hidden="false" ht="12.85" outlineLevel="0" r="19">
      <c r="A19" s="51"/>
      <c r="B19" s="52"/>
      <c r="C19" s="53"/>
      <c r="D19" s="54"/>
      <c r="E19" s="55"/>
      <c r="F19" s="55"/>
      <c r="G19" s="55"/>
      <c r="H19" s="55"/>
    </row>
    <row collapsed="false" customFormat="false" customHeight="false" hidden="false" ht="13.4" outlineLevel="0" r="20">
      <c r="A20" s="51"/>
      <c r="B20" s="56" t="s">
        <v>37</v>
      </c>
      <c r="C20" s="57" t="s">
        <v>45</v>
      </c>
      <c r="D20" s="54"/>
      <c r="E20" s="55"/>
      <c r="F20" s="55"/>
      <c r="G20" s="55"/>
      <c r="H20" s="55"/>
    </row>
    <row collapsed="false" customFormat="false" customHeight="false" hidden="false" ht="13.4" outlineLevel="0" r="21">
      <c r="A21" s="51" t="n">
        <f aca="false">1</f>
        <v>1</v>
      </c>
      <c r="B21" s="52" t="s">
        <v>46</v>
      </c>
      <c r="C21" s="53" t="s">
        <v>47</v>
      </c>
      <c r="D21" s="54" t="n">
        <f aca="false">E21+F21+G21</f>
        <v>0</v>
      </c>
      <c r="E21" s="55"/>
      <c r="F21" s="55"/>
      <c r="G21" s="55"/>
      <c r="H21" s="55"/>
    </row>
    <row collapsed="false" customFormat="true" customHeight="false" hidden="false" ht="13.4" outlineLevel="0" r="22" s="42">
      <c r="A22" s="57"/>
      <c r="B22" s="56"/>
      <c r="C22" s="58" t="s">
        <v>48</v>
      </c>
      <c r="D22" s="59" t="n">
        <f aca="false">SUM(D19:D21)</f>
        <v>0</v>
      </c>
      <c r="E22" s="60" t="n">
        <f aca="false">SUM(E19:E21)</f>
        <v>0</v>
      </c>
      <c r="F22" s="60" t="n">
        <f aca="false">SUM(F19:F21)</f>
        <v>0</v>
      </c>
      <c r="G22" s="60" t="n">
        <f aca="false">SUM(G19:G21)</f>
        <v>0</v>
      </c>
      <c r="H22" s="60" t="n">
        <f aca="false">SUM(H19:H21)</f>
        <v>0</v>
      </c>
    </row>
    <row collapsed="false" customFormat="false" customHeight="false" hidden="false" ht="12.85" outlineLevel="0" r="23">
      <c r="A23" s="51"/>
      <c r="B23" s="52"/>
      <c r="C23" s="58"/>
      <c r="D23" s="59"/>
      <c r="E23" s="60"/>
      <c r="F23" s="60"/>
      <c r="G23" s="60"/>
      <c r="H23" s="60"/>
    </row>
    <row collapsed="false" customFormat="false" customHeight="false" hidden="false" ht="12.85" outlineLevel="0" r="24">
      <c r="A24" s="61"/>
      <c r="B24" s="62"/>
      <c r="C24" s="63" t="s">
        <v>49</v>
      </c>
      <c r="D24" s="64" t="n">
        <f aca="false">D22</f>
        <v>0</v>
      </c>
      <c r="E24" s="64" t="n">
        <f aca="false">E22</f>
        <v>0</v>
      </c>
      <c r="F24" s="64" t="n">
        <f aca="false">F22</f>
        <v>0</v>
      </c>
      <c r="G24" s="64" t="n">
        <f aca="false">G22</f>
        <v>0</v>
      </c>
      <c r="H24" s="64" t="n">
        <f aca="false">H22</f>
        <v>0</v>
      </c>
      <c r="I24" s="65"/>
      <c r="J24" s="65"/>
      <c r="K24" s="65"/>
      <c r="L24" s="65"/>
      <c r="M24" s="65"/>
    </row>
    <row collapsed="false" customFormat="false" customHeight="false" hidden="false" ht="13.4" outlineLevel="0" r="25">
      <c r="A25" s="66"/>
      <c r="B25" s="67"/>
      <c r="C25" s="63" t="s">
        <v>50</v>
      </c>
      <c r="D25" s="68" t="n">
        <f aca="false">ROUND(D24*0.02,2)</f>
        <v>0</v>
      </c>
      <c r="E25" s="69"/>
      <c r="F25" s="69"/>
      <c r="G25" s="69"/>
      <c r="H25" s="70"/>
      <c r="I25" s="65"/>
      <c r="J25" s="65"/>
      <c r="K25" s="65"/>
      <c r="L25" s="65"/>
      <c r="M25" s="65"/>
    </row>
    <row collapsed="false" customFormat="false" customHeight="false" hidden="false" ht="12.85" outlineLevel="0" r="26">
      <c r="A26" s="66"/>
      <c r="B26" s="67"/>
      <c r="C26" s="71" t="s">
        <v>51</v>
      </c>
      <c r="D26" s="72" t="n">
        <f aca="false">ROUND(D25*0.05,2)</f>
        <v>0</v>
      </c>
      <c r="E26" s="73"/>
      <c r="F26" s="73"/>
      <c r="G26" s="73"/>
      <c r="H26" s="73"/>
      <c r="I26" s="65"/>
      <c r="J26" s="65"/>
      <c r="K26" s="65"/>
      <c r="L26" s="65"/>
      <c r="M26" s="65"/>
    </row>
    <row collapsed="false" customFormat="false" customHeight="false" hidden="false" ht="12.85" outlineLevel="0" r="27">
      <c r="A27" s="66"/>
      <c r="B27" s="67"/>
      <c r="C27" s="63" t="s">
        <v>52</v>
      </c>
      <c r="D27" s="68" t="n">
        <f aca="false">ROUND(D24*0.01,2)</f>
        <v>0</v>
      </c>
      <c r="E27" s="73"/>
      <c r="F27" s="73"/>
      <c r="G27" s="73"/>
      <c r="H27" s="73"/>
      <c r="I27" s="65"/>
      <c r="J27" s="65"/>
      <c r="K27" s="65"/>
      <c r="L27" s="65"/>
      <c r="M27" s="65"/>
    </row>
    <row collapsed="false" customFormat="false" customHeight="false" hidden="false" ht="12.85" outlineLevel="0" r="28">
      <c r="A28" s="66"/>
      <c r="B28" s="67"/>
      <c r="C28" s="63" t="s">
        <v>53</v>
      </c>
      <c r="D28" s="68" t="n">
        <f aca="false">ROUND(E24*0.2359,2)</f>
        <v>0</v>
      </c>
      <c r="E28" s="74"/>
      <c r="F28" s="73"/>
      <c r="G28" s="73"/>
      <c r="H28" s="73"/>
      <c r="I28" s="65"/>
      <c r="J28" s="65"/>
      <c r="K28" s="65"/>
      <c r="L28" s="65"/>
      <c r="M28" s="65"/>
    </row>
    <row collapsed="false" customFormat="false" customHeight="false" hidden="false" ht="12.85" outlineLevel="0" r="29">
      <c r="A29" s="66"/>
      <c r="B29" s="67"/>
      <c r="C29" s="63" t="s">
        <v>54</v>
      </c>
      <c r="D29" s="64" t="n">
        <f aca="false">D24+D25+D27+D28</f>
        <v>0</v>
      </c>
      <c r="E29" s="61"/>
      <c r="F29" s="74"/>
      <c r="G29" s="61"/>
      <c r="H29" s="73"/>
      <c r="I29" s="75"/>
      <c r="J29" s="75"/>
      <c r="K29" s="75"/>
      <c r="L29" s="75"/>
      <c r="M29" s="75"/>
    </row>
    <row collapsed="false" customFormat="false" customHeight="false" hidden="false" ht="12.75" outlineLevel="0" r="30">
      <c r="A30" s="11"/>
      <c r="B30" s="76"/>
      <c r="C30" s="77"/>
      <c r="D30" s="78"/>
      <c r="E30" s="79"/>
      <c r="F30" s="80"/>
      <c r="G30" s="79"/>
      <c r="H30" s="81"/>
      <c r="I30" s="75"/>
      <c r="J30" s="75"/>
      <c r="K30" s="75"/>
      <c r="L30" s="75"/>
      <c r="M30" s="75"/>
    </row>
    <row collapsed="false" customFormat="false" customHeight="false" hidden="false" ht="12.75" outlineLevel="0" r="31">
      <c r="A31" s="11"/>
      <c r="B31" s="76"/>
      <c r="C31" s="77"/>
      <c r="D31" s="78"/>
      <c r="E31" s="79"/>
      <c r="F31" s="80"/>
      <c r="G31" s="79"/>
      <c r="H31" s="81"/>
      <c r="I31" s="75"/>
      <c r="J31" s="75"/>
      <c r="K31" s="75"/>
      <c r="L31" s="75"/>
      <c r="M31" s="75"/>
    </row>
    <row collapsed="false" customFormat="false" customHeight="false" hidden="false" ht="12.75" outlineLevel="0" r="32">
      <c r="A32" s="11"/>
      <c r="B32" s="76"/>
      <c r="C32" s="32" t="s">
        <v>19</v>
      </c>
      <c r="D32" s="33"/>
      <c r="E32" s="79"/>
      <c r="F32" s="80"/>
      <c r="G32" s="79"/>
      <c r="H32" s="81"/>
      <c r="I32" s="75"/>
      <c r="J32" s="75"/>
      <c r="K32" s="75"/>
      <c r="L32" s="75"/>
      <c r="M32" s="75"/>
    </row>
    <row collapsed="false" customFormat="false" customHeight="false" hidden="false" ht="12.75" outlineLevel="0" r="33">
      <c r="A33" s="11"/>
      <c r="B33" s="76"/>
      <c r="C33" s="32" t="s">
        <v>20</v>
      </c>
      <c r="D33" s="33"/>
      <c r="E33" s="79"/>
      <c r="F33" s="80"/>
      <c r="G33" s="79"/>
      <c r="H33" s="81"/>
      <c r="I33" s="75"/>
      <c r="J33" s="75"/>
      <c r="K33" s="75"/>
      <c r="L33" s="75"/>
      <c r="M33" s="75"/>
    </row>
    <row collapsed="false" customFormat="false" customHeight="false" hidden="false" ht="12.75" outlineLevel="0" r="34">
      <c r="A34" s="11"/>
      <c r="B34" s="76"/>
      <c r="C34" s="32"/>
      <c r="D34" s="33"/>
      <c r="E34" s="79"/>
      <c r="F34" s="80"/>
      <c r="G34" s="79"/>
      <c r="H34" s="81"/>
      <c r="I34" s="75"/>
      <c r="J34" s="75"/>
      <c r="K34" s="75"/>
      <c r="L34" s="75"/>
      <c r="M34" s="75"/>
    </row>
    <row collapsed="false" customFormat="false" customHeight="false" hidden="false" ht="12.75" outlineLevel="0" r="35">
      <c r="A35" s="11"/>
      <c r="B35" s="76"/>
      <c r="C35" s="32" t="s">
        <v>21</v>
      </c>
      <c r="D35" s="33"/>
      <c r="E35" s="79"/>
      <c r="F35" s="80"/>
      <c r="G35" s="79"/>
      <c r="H35" s="81"/>
      <c r="I35" s="75"/>
      <c r="J35" s="75"/>
      <c r="K35" s="75"/>
      <c r="L35" s="75"/>
      <c r="M35" s="75"/>
    </row>
    <row collapsed="false" customFormat="false" customHeight="false" hidden="false" ht="12.75" outlineLevel="0" r="36">
      <c r="A36" s="11"/>
      <c r="B36" s="76"/>
      <c r="C36" s="35"/>
      <c r="D36" s="35"/>
      <c r="E36" s="79"/>
      <c r="F36" s="80"/>
      <c r="G36" s="79"/>
      <c r="H36" s="81"/>
      <c r="I36" s="75"/>
      <c r="J36" s="75"/>
      <c r="K36" s="75"/>
      <c r="L36" s="75"/>
      <c r="M36" s="75"/>
    </row>
    <row collapsed="false" customFormat="false" customHeight="false" hidden="false" ht="12.75" outlineLevel="0" r="37">
      <c r="A37" s="11"/>
      <c r="B37" s="76"/>
      <c r="C37" s="36"/>
      <c r="D37" s="36"/>
      <c r="E37" s="79"/>
      <c r="F37" s="80"/>
      <c r="G37" s="79"/>
      <c r="H37" s="81"/>
      <c r="I37" s="75"/>
      <c r="J37" s="75"/>
      <c r="K37" s="75"/>
      <c r="L37" s="75"/>
      <c r="M37" s="75"/>
    </row>
    <row collapsed="false" customFormat="false" customHeight="false" hidden="false" ht="12.75" outlineLevel="0" r="38">
      <c r="A38" s="11"/>
      <c r="B38" s="76"/>
      <c r="C38" s="32" t="s">
        <v>22</v>
      </c>
      <c r="D38" s="33"/>
      <c r="E38" s="79"/>
      <c r="F38" s="80"/>
      <c r="G38" s="79"/>
      <c r="H38" s="81"/>
      <c r="I38" s="75"/>
      <c r="J38" s="75"/>
      <c r="K38" s="75"/>
      <c r="L38" s="75"/>
      <c r="M38" s="75"/>
    </row>
    <row collapsed="false" customFormat="false" customHeight="false" hidden="false" ht="12.75" outlineLevel="0" r="39">
      <c r="A39" s="11"/>
      <c r="B39" s="76"/>
      <c r="C39" s="32" t="s">
        <v>20</v>
      </c>
      <c r="D39" s="33"/>
      <c r="E39" s="81"/>
      <c r="F39" s="80"/>
      <c r="G39" s="79"/>
      <c r="H39" s="81"/>
      <c r="I39" s="75"/>
      <c r="J39" s="75"/>
      <c r="K39" s="75"/>
      <c r="L39" s="75"/>
      <c r="M39" s="75"/>
    </row>
    <row collapsed="false" customFormat="false" customHeight="false" hidden="false" ht="12.75" outlineLevel="0" r="40">
      <c r="A40" s="11"/>
      <c r="B40" s="76"/>
      <c r="C40" s="32"/>
      <c r="D40" s="33"/>
      <c r="E40" s="79"/>
      <c r="F40" s="80"/>
      <c r="G40" s="79"/>
      <c r="H40" s="81"/>
      <c r="I40" s="75"/>
      <c r="J40" s="75"/>
      <c r="K40" s="75"/>
      <c r="L40" s="75"/>
      <c r="M40" s="75"/>
    </row>
    <row collapsed="false" customFormat="false" customHeight="false" hidden="false" ht="12.75" outlineLevel="0" r="41">
      <c r="A41" s="11"/>
      <c r="B41" s="76"/>
      <c r="C41" s="32" t="s">
        <v>21</v>
      </c>
      <c r="D41" s="33"/>
      <c r="E41" s="79"/>
      <c r="F41" s="80"/>
      <c r="G41" s="79"/>
      <c r="H41" s="81"/>
      <c r="I41" s="75"/>
      <c r="J41" s="75"/>
      <c r="K41" s="75"/>
      <c r="L41" s="75"/>
      <c r="M41" s="75"/>
    </row>
  </sheetData>
  <mergeCells count="9">
    <mergeCell ref="A1:H1"/>
    <mergeCell ref="A2:H2"/>
    <mergeCell ref="A4:H4"/>
    <mergeCell ref="A16:A17"/>
    <mergeCell ref="B16:B17"/>
    <mergeCell ref="C16:C17"/>
    <mergeCell ref="D16:D17"/>
    <mergeCell ref="E16:G16"/>
    <mergeCell ref="H16:H17"/>
  </mergeCells>
  <printOptions headings="false" gridLines="false" gridLinesSet="true" horizontalCentered="false" verticalCentered="false"/>
  <pageMargins left="0.827083333333333" right="0.196527777777778" top="0.679861111111111" bottom="0.433333333333333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5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C63" activeCellId="0" pane="topLeft" sqref="C63"/>
    </sheetView>
  </sheetViews>
  <sheetFormatPr defaultRowHeight="12.75"/>
  <cols>
    <col collapsed="false" hidden="false" max="1" min="1" style="82" width="4.70918367346939"/>
    <col collapsed="false" hidden="false" max="2" min="2" style="82" width="7.71428571428571"/>
    <col collapsed="false" hidden="false" max="3" min="3" style="82" width="45.8622448979592"/>
    <col collapsed="false" hidden="false" max="4" min="4" style="82" width="10.1428571428571"/>
    <col collapsed="false" hidden="false" max="5" min="5" style="82" width="10.4234693877551"/>
    <col collapsed="false" hidden="false" max="6" min="6" style="82" width="6.85714285714286"/>
    <col collapsed="false" hidden="false" max="7" min="7" style="83" width="8"/>
    <col collapsed="false" hidden="false" max="8" min="8" style="82" width="7.71428571428571"/>
    <col collapsed="false" hidden="false" max="9" min="9" style="82" width="7.56632653061225"/>
    <col collapsed="false" hidden="false" max="11" min="10" style="82" width="7.71428571428571"/>
    <col collapsed="false" hidden="false" max="12" min="12" style="82" width="8.4234693877551"/>
    <col collapsed="false" hidden="false" max="13" min="13" style="82" width="8.56632653061224"/>
    <col collapsed="false" hidden="false" max="14" min="14" style="82" width="8.70918367346939"/>
    <col collapsed="false" hidden="false" max="15" min="15" style="82" width="10.4234693877551"/>
    <col collapsed="false" hidden="false" max="16" min="16" style="82" width="10"/>
    <col collapsed="false" hidden="false" max="17" min="17" style="82" width="10.2857142857143"/>
    <col collapsed="false" hidden="false" max="18" min="18" style="82" width="10.4234693877551"/>
    <col collapsed="false" hidden="false" max="19" min="19" style="82" width="9.85204081632653"/>
    <col collapsed="false" hidden="false" max="1025" min="20" style="82" width="9.14285714285714"/>
  </cols>
  <sheetData>
    <row collapsed="false" customFormat="false" customHeight="false" hidden="false" ht="12.75" outlineLevel="0" r="1">
      <c r="A1" s="84" t="s">
        <v>55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collapsed="false" customFormat="false" customHeight="false" hidden="false" ht="12.75" outlineLevel="0" r="2">
      <c r="A2" s="84" t="s">
        <v>56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collapsed="false" customFormat="false" customHeight="true" hidden="false" ht="12.75" outlineLevel="0" r="3">
      <c r="A3" s="85" t="s">
        <v>57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collapsed="false" customFormat="false" customHeight="false" hidden="false" ht="12.75" outlineLevel="0" r="4">
      <c r="A4" s="42" t="s">
        <v>7</v>
      </c>
    </row>
    <row collapsed="false" customFormat="false" customHeight="false" hidden="false" ht="12.75" outlineLevel="0" r="5">
      <c r="A5" s="42" t="s">
        <v>8</v>
      </c>
      <c r="Q5" s="86" t="s">
        <v>58</v>
      </c>
    </row>
    <row collapsed="false" customFormat="false" customHeight="false" hidden="false" ht="12.75" outlineLevel="0" r="6">
      <c r="A6" s="42" t="s">
        <v>25</v>
      </c>
    </row>
    <row collapsed="false" customFormat="false" customHeight="false" hidden="false" ht="12.75" outlineLevel="0" r="7">
      <c r="A7" s="42" t="str">
        <f aca="false">Kopsavilkums!$A$9</f>
        <v>Objekta adrese: Āzenes iela b/n., Rīga</v>
      </c>
      <c r="O7" s="86" t="s">
        <v>59</v>
      </c>
      <c r="Q7" s="87" t="e">
        <f aca="false">R50</f>
        <v>#VALUE!</v>
      </c>
      <c r="R7" s="86" t="s">
        <v>60</v>
      </c>
    </row>
    <row collapsed="false" customFormat="false" customHeight="false" hidden="false" ht="12.75" outlineLevel="0" r="8">
      <c r="A8" s="42" t="s">
        <v>10</v>
      </c>
    </row>
    <row collapsed="false" customFormat="false" customHeight="false" hidden="false" ht="15" outlineLevel="0" r="9">
      <c r="A9" s="42" t="s">
        <v>61</v>
      </c>
      <c r="O9" s="7"/>
      <c r="P9" s="9" t="s">
        <v>11</v>
      </c>
    </row>
    <row collapsed="false" customFormat="false" customHeight="false" hidden="false" ht="13.5" outlineLevel="0" r="10">
      <c r="S10" s="88"/>
    </row>
    <row collapsed="false" customFormat="false" customHeight="true" hidden="false" ht="12.75" outlineLevel="0" r="11">
      <c r="A11" s="89" t="s">
        <v>12</v>
      </c>
      <c r="B11" s="89" t="s">
        <v>62</v>
      </c>
      <c r="C11" s="90" t="s">
        <v>63</v>
      </c>
      <c r="D11" s="90"/>
      <c r="E11" s="90"/>
      <c r="F11" s="89" t="s">
        <v>64</v>
      </c>
      <c r="G11" s="91" t="s">
        <v>65</v>
      </c>
      <c r="H11" s="92" t="s">
        <v>66</v>
      </c>
      <c r="I11" s="92"/>
      <c r="J11" s="92"/>
      <c r="K11" s="92"/>
      <c r="L11" s="92"/>
      <c r="M11" s="92"/>
      <c r="N11" s="92" t="s">
        <v>67</v>
      </c>
      <c r="O11" s="92"/>
      <c r="P11" s="92"/>
      <c r="Q11" s="92"/>
      <c r="R11" s="92"/>
      <c r="S11" s="88"/>
    </row>
    <row collapsed="false" customFormat="false" customHeight="true" hidden="false" ht="56.25" outlineLevel="0" r="12">
      <c r="A12" s="89"/>
      <c r="B12" s="89"/>
      <c r="C12" s="90"/>
      <c r="D12" s="93"/>
      <c r="E12" s="93"/>
      <c r="F12" s="89"/>
      <c r="G12" s="91"/>
      <c r="H12" s="89" t="s">
        <v>68</v>
      </c>
      <c r="I12" s="89" t="s">
        <v>69</v>
      </c>
      <c r="J12" s="89" t="s">
        <v>34</v>
      </c>
      <c r="K12" s="89" t="s">
        <v>70</v>
      </c>
      <c r="L12" s="89" t="s">
        <v>71</v>
      </c>
      <c r="M12" s="89" t="s">
        <v>72</v>
      </c>
      <c r="N12" s="89" t="s">
        <v>73</v>
      </c>
      <c r="O12" s="89" t="s">
        <v>34</v>
      </c>
      <c r="P12" s="89" t="s">
        <v>70</v>
      </c>
      <c r="Q12" s="89" t="s">
        <v>71</v>
      </c>
      <c r="R12" s="89" t="s">
        <v>74</v>
      </c>
    </row>
    <row collapsed="false" customFormat="true" customHeight="false" hidden="false" ht="12.75" outlineLevel="0" r="13" s="96">
      <c r="A13" s="94" t="s">
        <v>37</v>
      </c>
      <c r="B13" s="94" t="s">
        <v>38</v>
      </c>
      <c r="C13" s="95" t="s">
        <v>39</v>
      </c>
      <c r="D13" s="95"/>
      <c r="E13" s="95"/>
      <c r="F13" s="95" t="s">
        <v>40</v>
      </c>
      <c r="G13" s="95" t="s">
        <v>41</v>
      </c>
      <c r="H13" s="94" t="s">
        <v>42</v>
      </c>
      <c r="I13" s="94" t="s">
        <v>43</v>
      </c>
      <c r="J13" s="94" t="s">
        <v>44</v>
      </c>
      <c r="K13" s="94" t="s">
        <v>75</v>
      </c>
      <c r="L13" s="94" t="s">
        <v>76</v>
      </c>
      <c r="M13" s="94" t="s">
        <v>77</v>
      </c>
      <c r="N13" s="94" t="s">
        <v>78</v>
      </c>
      <c r="O13" s="94" t="s">
        <v>79</v>
      </c>
      <c r="P13" s="94" t="s">
        <v>80</v>
      </c>
      <c r="Q13" s="94" t="s">
        <v>81</v>
      </c>
      <c r="R13" s="94" t="s">
        <v>82</v>
      </c>
      <c r="V13" s="35"/>
      <c r="W13" s="35"/>
    </row>
    <row collapsed="false" customFormat="true" customHeight="false" hidden="false" ht="12.75" outlineLevel="0" r="14" s="96">
      <c r="A14" s="97"/>
      <c r="B14" s="97"/>
      <c r="C14" s="98" t="s">
        <v>83</v>
      </c>
      <c r="D14" s="98"/>
      <c r="E14" s="98"/>
      <c r="F14" s="99"/>
      <c r="G14" s="100"/>
      <c r="H14" s="101"/>
      <c r="I14" s="101"/>
      <c r="J14" s="101"/>
      <c r="K14" s="101"/>
      <c r="L14" s="101"/>
      <c r="M14" s="101" t="n">
        <f aca="false">ROUND(SUM(J14:L14),2)</f>
        <v>0</v>
      </c>
      <c r="N14" s="101" t="n">
        <f aca="false">ROUND(G14*H14,2)</f>
        <v>0</v>
      </c>
      <c r="O14" s="101" t="n">
        <f aca="false">ROUND(G14*J14,2)</f>
        <v>0</v>
      </c>
      <c r="P14" s="101" t="n">
        <f aca="false">ROUND(G14*K14,2)</f>
        <v>0</v>
      </c>
      <c r="Q14" s="101" t="n">
        <f aca="false">ROUND(G14*L14,2)</f>
        <v>0</v>
      </c>
      <c r="R14" s="101" t="n">
        <f aca="false">ROUND(SUM(O14:Q14),2)</f>
        <v>0</v>
      </c>
      <c r="V14" s="35"/>
      <c r="W14" s="35"/>
    </row>
    <row collapsed="false" customFormat="true" customHeight="false" hidden="false" ht="12.75" outlineLevel="0" r="15" s="96">
      <c r="A15" s="100" t="n">
        <v>1</v>
      </c>
      <c r="B15" s="97" t="s">
        <v>84</v>
      </c>
      <c r="C15" s="102" t="s">
        <v>85</v>
      </c>
      <c r="D15" s="102"/>
      <c r="E15" s="102"/>
      <c r="F15" s="100" t="s">
        <v>86</v>
      </c>
      <c r="G15" s="99" t="n">
        <v>11.15</v>
      </c>
      <c r="H15" s="103"/>
      <c r="I15" s="101"/>
      <c r="J15" s="101"/>
      <c r="K15" s="104"/>
      <c r="L15" s="101"/>
      <c r="M15" s="101" t="n">
        <f aca="false">ROUND(SUM(J15:L15),2)</f>
        <v>0</v>
      </c>
      <c r="N15" s="101" t="n">
        <f aca="false">ROUND(G15*H15,2)</f>
        <v>0</v>
      </c>
      <c r="O15" s="101" t="n">
        <f aca="false">ROUND(G15*J15,2)</f>
        <v>0</v>
      </c>
      <c r="P15" s="101" t="n">
        <f aca="false">ROUND(G15*K15,2)</f>
        <v>0</v>
      </c>
      <c r="Q15" s="101" t="n">
        <f aca="false">ROUND(G15*L15,2)</f>
        <v>0</v>
      </c>
      <c r="R15" s="101" t="n">
        <f aca="false">ROUND(SUM(O15:Q15),2)</f>
        <v>0</v>
      </c>
      <c r="V15" s="35"/>
      <c r="W15" s="35"/>
    </row>
    <row collapsed="false" customFormat="true" customHeight="false" hidden="false" ht="12.75" outlineLevel="0" r="16" s="96">
      <c r="A16" s="100" t="n">
        <f aca="false">A15+1</f>
        <v>2</v>
      </c>
      <c r="B16" s="97" t="s">
        <v>84</v>
      </c>
      <c r="C16" s="102" t="s">
        <v>87</v>
      </c>
      <c r="D16" s="102"/>
      <c r="E16" s="102"/>
      <c r="F16" s="100" t="s">
        <v>86</v>
      </c>
      <c r="G16" s="99" t="n">
        <v>11.15</v>
      </c>
      <c r="H16" s="103"/>
      <c r="I16" s="101"/>
      <c r="J16" s="101"/>
      <c r="K16" s="101"/>
      <c r="L16" s="101"/>
      <c r="M16" s="101" t="e">
        <f aca="false">ROUND(SUM(J16:L16);2)</f>
        <v>#VALUE!</v>
      </c>
      <c r="N16" s="101" t="e">
        <f aca="false">ROUND(G16*H16;2)</f>
        <v>#VALUE!</v>
      </c>
      <c r="O16" s="101" t="e">
        <f aca="false">ROUND(G16*J16;2)</f>
        <v>#VALUE!</v>
      </c>
      <c r="P16" s="101" t="e">
        <f aca="false">ROUND(G16*K16;2)</f>
        <v>#VALUE!</v>
      </c>
      <c r="Q16" s="101" t="e">
        <f aca="false">ROUND(G16*L16;2)</f>
        <v>#VALUE!</v>
      </c>
      <c r="R16" s="101" t="e">
        <f aca="false">ROUND(SUM(O16:Q16);2)</f>
        <v>#VALUE!</v>
      </c>
      <c r="T16" s="105"/>
      <c r="V16" s="35"/>
      <c r="W16" s="35"/>
    </row>
    <row collapsed="false" customFormat="true" customHeight="false" hidden="false" ht="12.75" outlineLevel="0" r="17" s="96">
      <c r="A17" s="100" t="n">
        <f aca="false">1+A16</f>
        <v>3</v>
      </c>
      <c r="B17" s="97" t="s">
        <v>84</v>
      </c>
      <c r="C17" s="102" t="s">
        <v>88</v>
      </c>
      <c r="D17" s="102"/>
      <c r="E17" s="102"/>
      <c r="F17" s="100" t="s">
        <v>89</v>
      </c>
      <c r="G17" s="99" t="n">
        <v>234.15</v>
      </c>
      <c r="H17" s="103"/>
      <c r="I17" s="101"/>
      <c r="J17" s="101"/>
      <c r="K17" s="101"/>
      <c r="L17" s="101"/>
      <c r="M17" s="101" t="e">
        <f aca="false">ROUND(SUM(J17:L17);2)</f>
        <v>#VALUE!</v>
      </c>
      <c r="N17" s="101" t="e">
        <f aca="false">ROUND(G17*H17;2)</f>
        <v>#VALUE!</v>
      </c>
      <c r="O17" s="101" t="e">
        <f aca="false">ROUND(G17*J17;2)</f>
        <v>#VALUE!</v>
      </c>
      <c r="P17" s="101" t="e">
        <f aca="false">ROUND(G17*K17;2)</f>
        <v>#VALUE!</v>
      </c>
      <c r="Q17" s="101" t="e">
        <f aca="false">ROUND(G17*L17;2)</f>
        <v>#VALUE!</v>
      </c>
      <c r="R17" s="101" t="e">
        <f aca="false">ROUND(SUM(O17:Q17);2)</f>
        <v>#VALUE!</v>
      </c>
      <c r="V17" s="35"/>
      <c r="W17" s="35"/>
    </row>
    <row collapsed="false" customFormat="true" customHeight="false" hidden="false" ht="12.75" outlineLevel="0" r="18" s="96">
      <c r="A18" s="100" t="n">
        <f aca="false">1+A17</f>
        <v>4</v>
      </c>
      <c r="B18" s="97" t="s">
        <v>84</v>
      </c>
      <c r="C18" s="102" t="s">
        <v>90</v>
      </c>
      <c r="D18" s="102"/>
      <c r="E18" s="102"/>
      <c r="F18" s="100" t="s">
        <v>89</v>
      </c>
      <c r="G18" s="99" t="n">
        <v>234.15</v>
      </c>
      <c r="H18" s="103"/>
      <c r="I18" s="101"/>
      <c r="J18" s="101"/>
      <c r="K18" s="101"/>
      <c r="L18" s="101"/>
      <c r="M18" s="101" t="e">
        <f aca="false">ROUND(SUM(J18:L18);2)</f>
        <v>#VALUE!</v>
      </c>
      <c r="N18" s="101" t="e">
        <f aca="false">ROUND(G18*H18;2)</f>
        <v>#VALUE!</v>
      </c>
      <c r="O18" s="101" t="e">
        <f aca="false">ROUND(G18*J18;2)</f>
        <v>#VALUE!</v>
      </c>
      <c r="P18" s="101" t="e">
        <f aca="false">ROUND(G18*K18;2)</f>
        <v>#VALUE!</v>
      </c>
      <c r="Q18" s="101" t="e">
        <f aca="false">ROUND(G18*L18;2)</f>
        <v>#VALUE!</v>
      </c>
      <c r="R18" s="101" t="e">
        <f aca="false">ROUND(SUM(O18:Q18);2)</f>
        <v>#VALUE!</v>
      </c>
      <c r="V18" s="35"/>
      <c r="W18" s="35"/>
    </row>
    <row collapsed="false" customFormat="true" customHeight="false" hidden="false" ht="12.75" outlineLevel="0" r="19" s="96">
      <c r="A19" s="100" t="n">
        <f aca="false">1+A18</f>
        <v>5</v>
      </c>
      <c r="B19" s="97" t="s">
        <v>84</v>
      </c>
      <c r="C19" s="102" t="s">
        <v>91</v>
      </c>
      <c r="D19" s="102"/>
      <c r="E19" s="102"/>
      <c r="F19" s="100" t="s">
        <v>89</v>
      </c>
      <c r="G19" s="99" t="n">
        <v>234.15</v>
      </c>
      <c r="H19" s="103"/>
      <c r="I19" s="101"/>
      <c r="J19" s="101"/>
      <c r="K19" s="101"/>
      <c r="L19" s="101"/>
      <c r="M19" s="101" t="e">
        <f aca="false">ROUND(SUM(J19:L19);2)</f>
        <v>#VALUE!</v>
      </c>
      <c r="N19" s="101" t="e">
        <f aca="false">ROUND(G19*H19;2)</f>
        <v>#VALUE!</v>
      </c>
      <c r="O19" s="101" t="e">
        <f aca="false">ROUND(G19*J19;2)</f>
        <v>#VALUE!</v>
      </c>
      <c r="P19" s="101" t="e">
        <f aca="false">ROUND(G19*K19;2)</f>
        <v>#VALUE!</v>
      </c>
      <c r="Q19" s="101" t="e">
        <f aca="false">ROUND(G19*L19;2)</f>
        <v>#VALUE!</v>
      </c>
      <c r="R19" s="101" t="e">
        <f aca="false">ROUND(SUM(O19:Q19);2)</f>
        <v>#VALUE!</v>
      </c>
      <c r="V19" s="35"/>
      <c r="W19" s="35"/>
    </row>
    <row collapsed="false" customFormat="true" customHeight="false" hidden="false" ht="12.75" outlineLevel="0" r="20" s="96">
      <c r="A20" s="100" t="n">
        <f aca="false">1+A19</f>
        <v>6</v>
      </c>
      <c r="B20" s="97" t="s">
        <v>84</v>
      </c>
      <c r="C20" s="102" t="s">
        <v>92</v>
      </c>
      <c r="D20" s="102"/>
      <c r="E20" s="102"/>
      <c r="F20" s="100" t="s">
        <v>93</v>
      </c>
      <c r="G20" s="106" t="n">
        <v>1</v>
      </c>
      <c r="H20" s="103"/>
      <c r="I20" s="101"/>
      <c r="J20" s="101"/>
      <c r="K20" s="101"/>
      <c r="L20" s="101"/>
      <c r="M20" s="101" t="e">
        <f aca="false">ROUND(SUM(J20:L20);2)</f>
        <v>#VALUE!</v>
      </c>
      <c r="N20" s="101" t="e">
        <f aca="false">ROUND(G20*H20;2)</f>
        <v>#VALUE!</v>
      </c>
      <c r="O20" s="101" t="e">
        <f aca="false">ROUND(G20*J20;2)</f>
        <v>#VALUE!</v>
      </c>
      <c r="P20" s="101" t="e">
        <f aca="false">ROUND(G20*K20;2)</f>
        <v>#VALUE!</v>
      </c>
      <c r="Q20" s="101" t="e">
        <f aca="false">ROUND(G20*L20;2)</f>
        <v>#VALUE!</v>
      </c>
      <c r="R20" s="101" t="e">
        <f aca="false">ROUND(SUM(O20:Q20);2)</f>
        <v>#VALUE!</v>
      </c>
      <c r="S20" s="107"/>
      <c r="T20" s="107"/>
      <c r="V20" s="108"/>
      <c r="W20" s="35"/>
    </row>
    <row collapsed="false" customFormat="true" customHeight="false" hidden="false" ht="12.75" outlineLevel="0" r="21" s="96">
      <c r="A21" s="94"/>
      <c r="B21" s="97"/>
      <c r="C21" s="109" t="s">
        <v>94</v>
      </c>
      <c r="D21" s="109"/>
      <c r="E21" s="109"/>
      <c r="F21" s="99"/>
      <c r="G21" s="100"/>
      <c r="H21" s="110"/>
      <c r="I21" s="101"/>
      <c r="J21" s="101"/>
      <c r="K21" s="110"/>
      <c r="L21" s="110"/>
      <c r="M21" s="101" t="e">
        <f aca="false">ROUND(SUM(J21:L21);2)</f>
        <v>#VALUE!</v>
      </c>
      <c r="N21" s="101" t="e">
        <f aca="false">ROUND(G21*H21;2)</f>
        <v>#VALUE!</v>
      </c>
      <c r="O21" s="101" t="e">
        <f aca="false">ROUND(G21*J21;2)</f>
        <v>#VALUE!</v>
      </c>
      <c r="P21" s="101" t="e">
        <f aca="false">ROUND(G21*K21;2)</f>
        <v>#VALUE!</v>
      </c>
      <c r="Q21" s="101" t="e">
        <f aca="false">ROUND(G21*L21;2)</f>
        <v>#VALUE!</v>
      </c>
      <c r="R21" s="101" t="e">
        <f aca="false">ROUND(SUM(O21:Q21);2)</f>
        <v>#VALUE!</v>
      </c>
      <c r="V21" s="35"/>
      <c r="W21" s="35"/>
    </row>
    <row collapsed="false" customFormat="true" customHeight="false" hidden="false" ht="51" outlineLevel="0" r="22" s="96">
      <c r="A22" s="111" t="n">
        <f aca="false">1+A20</f>
        <v>7</v>
      </c>
      <c r="B22" s="97" t="s">
        <v>84</v>
      </c>
      <c r="C22" s="112" t="s">
        <v>95</v>
      </c>
      <c r="D22" s="112"/>
      <c r="E22" s="112"/>
      <c r="F22" s="99" t="s">
        <v>89</v>
      </c>
      <c r="G22" s="103" t="n">
        <v>255.93</v>
      </c>
      <c r="H22" s="110"/>
      <c r="I22" s="101"/>
      <c r="J22" s="101"/>
      <c r="K22" s="110"/>
      <c r="L22" s="110"/>
      <c r="M22" s="101" t="e">
        <f aca="false">ROUND(SUM(J22:L22);2)</f>
        <v>#VALUE!</v>
      </c>
      <c r="N22" s="101" t="e">
        <f aca="false">ROUND(G22*H22;2)</f>
        <v>#VALUE!</v>
      </c>
      <c r="O22" s="101" t="e">
        <f aca="false">ROUND(G22*J22;2)</f>
        <v>#VALUE!</v>
      </c>
      <c r="P22" s="101" t="e">
        <f aca="false">ROUND(G22*K22;2)</f>
        <v>#VALUE!</v>
      </c>
      <c r="Q22" s="101" t="e">
        <f aca="false">ROUND(G22*L22;2)</f>
        <v>#VALUE!</v>
      </c>
      <c r="R22" s="101" t="e">
        <f aca="false">ROUND(SUM(O22:Q22);2)</f>
        <v>#VALUE!</v>
      </c>
      <c r="V22" s="35"/>
      <c r="W22" s="35"/>
    </row>
    <row collapsed="false" customFormat="true" customHeight="false" hidden="false" ht="12.75" outlineLevel="0" r="23" s="96">
      <c r="A23" s="100"/>
      <c r="B23" s="97"/>
      <c r="C23" s="98" t="s">
        <v>96</v>
      </c>
      <c r="D23" s="98"/>
      <c r="E23" s="98"/>
      <c r="F23" s="113"/>
      <c r="G23" s="100"/>
      <c r="H23" s="114"/>
      <c r="I23" s="101"/>
      <c r="J23" s="101"/>
      <c r="K23" s="110"/>
      <c r="L23" s="110"/>
      <c r="M23" s="101" t="e">
        <f aca="false">ROUND(SUM(J23:L23);2)</f>
        <v>#VALUE!</v>
      </c>
      <c r="N23" s="101" t="e">
        <f aca="false">ROUND(G23*H23;2)</f>
        <v>#VALUE!</v>
      </c>
      <c r="O23" s="101" t="e">
        <f aca="false">ROUND(G23*J23;2)</f>
        <v>#VALUE!</v>
      </c>
      <c r="P23" s="101" t="e">
        <f aca="false">ROUND(G23*K23;2)</f>
        <v>#VALUE!</v>
      </c>
      <c r="Q23" s="101" t="e">
        <f aca="false">ROUND(G23*L23;2)</f>
        <v>#VALUE!</v>
      </c>
      <c r="R23" s="101" t="e">
        <f aca="false">ROUND(SUM(O23:Q23);2)</f>
        <v>#VALUE!</v>
      </c>
      <c r="V23" s="35"/>
      <c r="W23" s="35"/>
    </row>
    <row collapsed="false" customFormat="true" customHeight="false" hidden="false" ht="12.75" outlineLevel="0" r="24" s="96">
      <c r="A24" s="111" t="n">
        <f aca="false">1+A22</f>
        <v>8</v>
      </c>
      <c r="B24" s="97" t="s">
        <v>84</v>
      </c>
      <c r="C24" s="115" t="s">
        <v>97</v>
      </c>
      <c r="D24" s="112"/>
      <c r="E24" s="112"/>
      <c r="F24" s="99" t="s">
        <v>89</v>
      </c>
      <c r="G24" s="103" t="n">
        <v>123.05</v>
      </c>
      <c r="H24" s="110"/>
      <c r="I24" s="101"/>
      <c r="J24" s="101"/>
      <c r="K24" s="110"/>
      <c r="L24" s="110"/>
      <c r="M24" s="101" t="e">
        <f aca="false">ROUND(SUM(J24:L24);2)</f>
        <v>#VALUE!</v>
      </c>
      <c r="N24" s="101" t="e">
        <f aca="false">ROUND(G24*H24;2)</f>
        <v>#VALUE!</v>
      </c>
      <c r="O24" s="101" t="e">
        <f aca="false">ROUND(G24*J24;2)</f>
        <v>#VALUE!</v>
      </c>
      <c r="P24" s="101" t="e">
        <f aca="false">ROUND(G24*K24;2)</f>
        <v>#VALUE!</v>
      </c>
      <c r="Q24" s="101" t="e">
        <f aca="false">ROUND(G24*L24;2)</f>
        <v>#VALUE!</v>
      </c>
      <c r="R24" s="101" t="e">
        <f aca="false">ROUND(SUM(O24:Q24);2)</f>
        <v>#VALUE!</v>
      </c>
      <c r="V24" s="116"/>
      <c r="W24" s="35"/>
    </row>
    <row collapsed="false" customFormat="true" customHeight="false" hidden="false" ht="12.75" outlineLevel="0" r="25" s="96">
      <c r="A25" s="111" t="n">
        <f aca="false">1+A24</f>
        <v>9</v>
      </c>
      <c r="B25" s="97" t="s">
        <v>84</v>
      </c>
      <c r="C25" s="115" t="s">
        <v>98</v>
      </c>
      <c r="D25" s="112"/>
      <c r="E25" s="112"/>
      <c r="F25" s="99" t="s">
        <v>89</v>
      </c>
      <c r="G25" s="103" t="n">
        <v>123.05</v>
      </c>
      <c r="H25" s="110"/>
      <c r="I25" s="101"/>
      <c r="J25" s="101"/>
      <c r="K25" s="110"/>
      <c r="L25" s="110"/>
      <c r="M25" s="101" t="e">
        <f aca="false">ROUND(SUM(J25:L25);2)</f>
        <v>#VALUE!</v>
      </c>
      <c r="N25" s="101" t="e">
        <f aca="false">ROUND(G25*H25;2)</f>
        <v>#VALUE!</v>
      </c>
      <c r="O25" s="101" t="e">
        <f aca="false">ROUND(G25*J25;2)</f>
        <v>#VALUE!</v>
      </c>
      <c r="P25" s="101" t="e">
        <f aca="false">ROUND(G25*K25;2)</f>
        <v>#VALUE!</v>
      </c>
      <c r="Q25" s="101" t="e">
        <f aca="false">ROUND(G25*L25;2)</f>
        <v>#VALUE!</v>
      </c>
      <c r="R25" s="101" t="e">
        <f aca="false">ROUND(SUM(O25:Q25);2)</f>
        <v>#VALUE!</v>
      </c>
      <c r="V25" s="116"/>
      <c r="W25" s="35"/>
    </row>
    <row collapsed="false" customFormat="true" customHeight="false" hidden="false" ht="12.75" outlineLevel="0" r="26" s="96">
      <c r="A26" s="111" t="n">
        <f aca="false">1+A25</f>
        <v>10</v>
      </c>
      <c r="B26" s="97" t="s">
        <v>84</v>
      </c>
      <c r="C26" s="112" t="s">
        <v>99</v>
      </c>
      <c r="D26" s="112"/>
      <c r="E26" s="112"/>
      <c r="F26" s="99" t="s">
        <v>89</v>
      </c>
      <c r="G26" s="103" t="n">
        <v>123.05</v>
      </c>
      <c r="H26" s="110"/>
      <c r="I26" s="101"/>
      <c r="J26" s="101"/>
      <c r="K26" s="110"/>
      <c r="L26" s="110"/>
      <c r="M26" s="101" t="e">
        <f aca="false">ROUND(SUM(J26:L26);2)</f>
        <v>#VALUE!</v>
      </c>
      <c r="N26" s="101" t="e">
        <f aca="false">ROUND(G26*H26;2)</f>
        <v>#VALUE!</v>
      </c>
      <c r="O26" s="101" t="e">
        <f aca="false">ROUND(G26*J26;2)</f>
        <v>#VALUE!</v>
      </c>
      <c r="P26" s="101" t="e">
        <f aca="false">ROUND(G26*K26;2)</f>
        <v>#VALUE!</v>
      </c>
      <c r="Q26" s="101" t="e">
        <f aca="false">ROUND(G26*L26;2)</f>
        <v>#VALUE!</v>
      </c>
      <c r="R26" s="101" t="e">
        <f aca="false">ROUND(SUM(O26:Q26);2)</f>
        <v>#VALUE!</v>
      </c>
      <c r="V26" s="35"/>
      <c r="W26" s="35"/>
    </row>
    <row collapsed="false" customFormat="true" customHeight="false" hidden="false" ht="38.25" outlineLevel="0" r="27" s="96">
      <c r="A27" s="111" t="n">
        <f aca="false">1+A26</f>
        <v>11</v>
      </c>
      <c r="B27" s="97" t="s">
        <v>84</v>
      </c>
      <c r="C27" s="112" t="s">
        <v>100</v>
      </c>
      <c r="D27" s="112"/>
      <c r="E27" s="112"/>
      <c r="F27" s="99" t="s">
        <v>89</v>
      </c>
      <c r="G27" s="103" t="n">
        <v>123.05</v>
      </c>
      <c r="H27" s="110"/>
      <c r="I27" s="101"/>
      <c r="J27" s="101"/>
      <c r="K27" s="110"/>
      <c r="L27" s="110"/>
      <c r="M27" s="101" t="e">
        <f aca="false">ROUND(SUM(J27:L27);2)</f>
        <v>#VALUE!</v>
      </c>
      <c r="N27" s="101" t="e">
        <f aca="false">ROUND(G27*H27;2)</f>
        <v>#VALUE!</v>
      </c>
      <c r="O27" s="101" t="e">
        <f aca="false">ROUND(G27*J27;2)</f>
        <v>#VALUE!</v>
      </c>
      <c r="P27" s="101" t="e">
        <f aca="false">ROUND(G27*K27;2)</f>
        <v>#VALUE!</v>
      </c>
      <c r="Q27" s="101" t="e">
        <f aca="false">ROUND(G27*L27;2)</f>
        <v>#VALUE!</v>
      </c>
      <c r="R27" s="101" t="e">
        <f aca="false">ROUND(SUM(O27:Q27);2)</f>
        <v>#VALUE!</v>
      </c>
      <c r="V27" s="35"/>
      <c r="W27" s="35"/>
    </row>
    <row collapsed="false" customFormat="true" customHeight="false" hidden="false" ht="12.75" outlineLevel="0" r="28" s="96">
      <c r="A28" s="111" t="n">
        <f aca="false">1+A27</f>
        <v>12</v>
      </c>
      <c r="B28" s="97" t="s">
        <v>84</v>
      </c>
      <c r="C28" s="112" t="s">
        <v>101</v>
      </c>
      <c r="D28" s="112"/>
      <c r="E28" s="112"/>
      <c r="F28" s="99" t="s">
        <v>102</v>
      </c>
      <c r="G28" s="103" t="n">
        <v>123.05</v>
      </c>
      <c r="H28" s="110"/>
      <c r="I28" s="101"/>
      <c r="J28" s="101"/>
      <c r="K28" s="110"/>
      <c r="L28" s="110"/>
      <c r="M28" s="101" t="e">
        <f aca="false">ROUND(SUM(J28:L28);2)</f>
        <v>#VALUE!</v>
      </c>
      <c r="N28" s="101" t="e">
        <f aca="false">ROUND(G28*H28;2)</f>
        <v>#VALUE!</v>
      </c>
      <c r="O28" s="101" t="e">
        <f aca="false">ROUND(G28*J28;2)</f>
        <v>#VALUE!</v>
      </c>
      <c r="P28" s="101" t="e">
        <f aca="false">ROUND(G28*K28;2)</f>
        <v>#VALUE!</v>
      </c>
      <c r="Q28" s="101" t="e">
        <f aca="false">ROUND(G28*L28;2)</f>
        <v>#VALUE!</v>
      </c>
      <c r="R28" s="101" t="e">
        <f aca="false">ROUND(SUM(O28:Q28);2)</f>
        <v>#VALUE!</v>
      </c>
      <c r="V28" s="35"/>
      <c r="W28" s="35"/>
    </row>
    <row collapsed="false" customFormat="true" customHeight="false" hidden="false" ht="38.25" outlineLevel="0" r="29" s="96">
      <c r="A29" s="111" t="n">
        <f aca="false">1+A28</f>
        <v>13</v>
      </c>
      <c r="B29" s="97" t="s">
        <v>84</v>
      </c>
      <c r="C29" s="112" t="s">
        <v>103</v>
      </c>
      <c r="D29" s="112"/>
      <c r="E29" s="112"/>
      <c r="F29" s="99" t="s">
        <v>89</v>
      </c>
      <c r="G29" s="103" t="n">
        <v>123.05</v>
      </c>
      <c r="H29" s="110"/>
      <c r="I29" s="101"/>
      <c r="J29" s="101"/>
      <c r="K29" s="110"/>
      <c r="L29" s="110"/>
      <c r="M29" s="101" t="e">
        <f aca="false">ROUND(SUM(J29:L29);2)</f>
        <v>#VALUE!</v>
      </c>
      <c r="N29" s="101" t="e">
        <f aca="false">ROUND(G29*H29;2)</f>
        <v>#VALUE!</v>
      </c>
      <c r="O29" s="101" t="e">
        <f aca="false">ROUND(G29*J29;2)</f>
        <v>#VALUE!</v>
      </c>
      <c r="P29" s="101" t="e">
        <f aca="false">ROUND(G29*K29;2)</f>
        <v>#VALUE!</v>
      </c>
      <c r="Q29" s="101" t="e">
        <f aca="false">ROUND(G29*L29;2)</f>
        <v>#VALUE!</v>
      </c>
      <c r="R29" s="101" t="e">
        <f aca="false">ROUND(SUM(O29:Q29);2)</f>
        <v>#VALUE!</v>
      </c>
      <c r="V29" s="35"/>
      <c r="W29" s="35"/>
    </row>
    <row collapsed="false" customFormat="true" customHeight="true" hidden="false" ht="27.2" outlineLevel="0" r="30" s="96">
      <c r="A30" s="100"/>
      <c r="B30" s="97"/>
      <c r="C30" s="98" t="s">
        <v>104</v>
      </c>
      <c r="D30" s="98"/>
      <c r="E30" s="98"/>
      <c r="F30" s="113"/>
      <c r="G30" s="100"/>
      <c r="H30" s="114"/>
      <c r="I30" s="101"/>
      <c r="J30" s="101"/>
      <c r="K30" s="110"/>
      <c r="L30" s="110"/>
      <c r="M30" s="101" t="e">
        <f aca="false">ROUND(SUM(J30:L30);2)</f>
        <v>#VALUE!</v>
      </c>
      <c r="N30" s="101" t="e">
        <f aca="false">ROUND(G30*H30;2)</f>
        <v>#VALUE!</v>
      </c>
      <c r="O30" s="101" t="e">
        <f aca="false">ROUND(G30*J30;2)</f>
        <v>#VALUE!</v>
      </c>
      <c r="P30" s="101" t="e">
        <f aca="false">ROUND(G30*K30;2)</f>
        <v>#VALUE!</v>
      </c>
      <c r="Q30" s="101" t="e">
        <f aca="false">ROUND(G30*L30;2)</f>
        <v>#VALUE!</v>
      </c>
      <c r="R30" s="101" t="e">
        <f aca="false">ROUND(SUM(O30:Q30);2)</f>
        <v>#VALUE!</v>
      </c>
      <c r="V30" s="35"/>
      <c r="W30" s="35"/>
    </row>
    <row collapsed="false" customFormat="true" customHeight="false" hidden="false" ht="12.75" outlineLevel="0" r="31" s="96">
      <c r="A31" s="100" t="n">
        <f aca="false">1+A29</f>
        <v>14</v>
      </c>
      <c r="B31" s="97" t="s">
        <v>84</v>
      </c>
      <c r="C31" s="117" t="s">
        <v>105</v>
      </c>
      <c r="D31" s="98"/>
      <c r="E31" s="98"/>
      <c r="F31" s="113" t="s">
        <v>89</v>
      </c>
      <c r="G31" s="103" t="n">
        <v>124.65</v>
      </c>
      <c r="H31" s="114"/>
      <c r="I31" s="101"/>
      <c r="J31" s="101"/>
      <c r="K31" s="110"/>
      <c r="L31" s="110"/>
      <c r="M31" s="101" t="e">
        <f aca="false">ROUND(SUM(J31:L31);2)</f>
        <v>#VALUE!</v>
      </c>
      <c r="N31" s="101" t="e">
        <f aca="false">ROUND(G31*H31;2)</f>
        <v>#VALUE!</v>
      </c>
      <c r="O31" s="101" t="e">
        <f aca="false">ROUND(G31*J31;2)</f>
        <v>#VALUE!</v>
      </c>
      <c r="P31" s="101" t="e">
        <f aca="false">ROUND(G31*K31;2)</f>
        <v>#VALUE!</v>
      </c>
      <c r="Q31" s="101" t="e">
        <f aca="false">ROUND(G31*L31;2)</f>
        <v>#VALUE!</v>
      </c>
      <c r="R31" s="101" t="e">
        <f aca="false">ROUND(SUM(O31:Q31);2)</f>
        <v>#VALUE!</v>
      </c>
      <c r="V31" s="35"/>
      <c r="W31" s="35"/>
    </row>
    <row collapsed="false" customFormat="true" customHeight="false" hidden="false" ht="12.75" outlineLevel="0" r="32" s="96">
      <c r="A32" s="97" t="n">
        <f aca="false">1+A31</f>
        <v>15</v>
      </c>
      <c r="B32" s="97" t="s">
        <v>84</v>
      </c>
      <c r="C32" s="112" t="s">
        <v>99</v>
      </c>
      <c r="D32" s="112"/>
      <c r="E32" s="112"/>
      <c r="F32" s="113" t="s">
        <v>89</v>
      </c>
      <c r="G32" s="103" t="n">
        <v>124.65</v>
      </c>
      <c r="H32" s="110"/>
      <c r="I32" s="101"/>
      <c r="J32" s="101"/>
      <c r="K32" s="110"/>
      <c r="L32" s="110"/>
      <c r="M32" s="101" t="e">
        <f aca="false">ROUND(SUM(J32:L32);2)</f>
        <v>#VALUE!</v>
      </c>
      <c r="N32" s="101" t="e">
        <f aca="false">ROUND(G32*H32;2)</f>
        <v>#VALUE!</v>
      </c>
      <c r="O32" s="101" t="e">
        <f aca="false">ROUND(G32*J32;2)</f>
        <v>#VALUE!</v>
      </c>
      <c r="P32" s="101" t="e">
        <f aca="false">ROUND(G32*K32;2)</f>
        <v>#VALUE!</v>
      </c>
      <c r="Q32" s="101" t="e">
        <f aca="false">ROUND(G32*L32;2)</f>
        <v>#VALUE!</v>
      </c>
      <c r="R32" s="101" t="e">
        <f aca="false">ROUND(SUM(O32:Q32);2)</f>
        <v>#VALUE!</v>
      </c>
      <c r="V32" s="116"/>
      <c r="W32" s="35"/>
    </row>
    <row collapsed="false" customFormat="true" customHeight="false" hidden="false" ht="38.25" outlineLevel="0" r="33" s="96">
      <c r="A33" s="97" t="n">
        <f aca="false">A32+1</f>
        <v>16</v>
      </c>
      <c r="B33" s="97" t="s">
        <v>84</v>
      </c>
      <c r="C33" s="112" t="s">
        <v>106</v>
      </c>
      <c r="D33" s="112"/>
      <c r="E33" s="112"/>
      <c r="F33" s="99" t="s">
        <v>89</v>
      </c>
      <c r="G33" s="103" t="n">
        <v>124.65</v>
      </c>
      <c r="H33" s="110"/>
      <c r="I33" s="101"/>
      <c r="J33" s="101"/>
      <c r="K33" s="110"/>
      <c r="L33" s="110"/>
      <c r="M33" s="101" t="e">
        <f aca="false">ROUND(SUM(J33:L33);2)</f>
        <v>#VALUE!</v>
      </c>
      <c r="N33" s="101" t="e">
        <f aca="false">ROUND(G33*H33;2)</f>
        <v>#VALUE!</v>
      </c>
      <c r="O33" s="101" t="e">
        <f aca="false">ROUND(G33*J33;2)</f>
        <v>#VALUE!</v>
      </c>
      <c r="P33" s="101" t="e">
        <f aca="false">ROUND(G33*K33;2)</f>
        <v>#VALUE!</v>
      </c>
      <c r="Q33" s="101" t="e">
        <f aca="false">ROUND(G33*L33;2)</f>
        <v>#VALUE!</v>
      </c>
      <c r="R33" s="101" t="e">
        <f aca="false">ROUND(SUM(O33:Q33);2)</f>
        <v>#VALUE!</v>
      </c>
      <c r="V33" s="35"/>
      <c r="W33" s="35"/>
    </row>
    <row collapsed="false" customFormat="true" customHeight="false" hidden="false" ht="38.25" outlineLevel="0" r="34" s="96">
      <c r="A34" s="97" t="n">
        <f aca="false">A33+1</f>
        <v>17</v>
      </c>
      <c r="B34" s="97" t="s">
        <v>84</v>
      </c>
      <c r="C34" s="112" t="s">
        <v>107</v>
      </c>
      <c r="D34" s="112"/>
      <c r="E34" s="112"/>
      <c r="F34" s="99" t="s">
        <v>89</v>
      </c>
      <c r="G34" s="103" t="n">
        <v>124.65</v>
      </c>
      <c r="H34" s="110"/>
      <c r="I34" s="101"/>
      <c r="J34" s="101"/>
      <c r="K34" s="110"/>
      <c r="L34" s="110"/>
      <c r="M34" s="101" t="e">
        <f aca="false">ROUND(SUM(J34:L34);2)</f>
        <v>#VALUE!</v>
      </c>
      <c r="N34" s="101" t="e">
        <f aca="false">ROUND(G34*H34;2)</f>
        <v>#VALUE!</v>
      </c>
      <c r="O34" s="101" t="e">
        <f aca="false">ROUND(G34*J34;2)</f>
        <v>#VALUE!</v>
      </c>
      <c r="P34" s="101" t="e">
        <f aca="false">ROUND(G34*K34;2)</f>
        <v>#VALUE!</v>
      </c>
      <c r="Q34" s="101" t="e">
        <f aca="false">ROUND(G34*L34;2)</f>
        <v>#VALUE!</v>
      </c>
      <c r="R34" s="101" t="e">
        <f aca="false">ROUND(SUM(O34:Q34);2)</f>
        <v>#VALUE!</v>
      </c>
      <c r="T34" s="107"/>
      <c r="V34" s="35"/>
      <c r="W34" s="35"/>
    </row>
    <row collapsed="false" customFormat="true" customHeight="false" hidden="false" ht="38.25" outlineLevel="0" r="35" s="96">
      <c r="A35" s="97" t="n">
        <f aca="false">A34+1</f>
        <v>18</v>
      </c>
      <c r="B35" s="97" t="s">
        <v>84</v>
      </c>
      <c r="C35" s="112" t="s">
        <v>108</v>
      </c>
      <c r="D35" s="112"/>
      <c r="E35" s="112"/>
      <c r="F35" s="99" t="s">
        <v>89</v>
      </c>
      <c r="G35" s="103" t="n">
        <v>124.65</v>
      </c>
      <c r="H35" s="110"/>
      <c r="I35" s="101"/>
      <c r="J35" s="101"/>
      <c r="K35" s="110"/>
      <c r="L35" s="110"/>
      <c r="M35" s="101" t="e">
        <f aca="false">ROUND(SUM(J35:L35);2)</f>
        <v>#VALUE!</v>
      </c>
      <c r="N35" s="101" t="e">
        <f aca="false">ROUND(G35*H35;2)</f>
        <v>#VALUE!</v>
      </c>
      <c r="O35" s="101" t="e">
        <f aca="false">ROUND(G35*J35;2)</f>
        <v>#VALUE!</v>
      </c>
      <c r="P35" s="101" t="e">
        <f aca="false">ROUND(G35*K35;2)</f>
        <v>#VALUE!</v>
      </c>
      <c r="Q35" s="101" t="e">
        <f aca="false">ROUND(G35*L35;2)</f>
        <v>#VALUE!</v>
      </c>
      <c r="R35" s="101" t="e">
        <f aca="false">ROUND(SUM(O35:Q35);2)</f>
        <v>#VALUE!</v>
      </c>
      <c r="V35" s="35"/>
      <c r="W35" s="35"/>
    </row>
    <row collapsed="false" customFormat="true" customHeight="false" hidden="false" ht="12.75" outlineLevel="0" r="36" s="96">
      <c r="A36" s="97"/>
      <c r="B36" s="97"/>
      <c r="C36" s="98" t="s">
        <v>109</v>
      </c>
      <c r="D36" s="112"/>
      <c r="E36" s="112"/>
      <c r="F36" s="99"/>
      <c r="G36" s="103"/>
      <c r="H36" s="110"/>
      <c r="I36" s="101"/>
      <c r="J36" s="101"/>
      <c r="K36" s="110"/>
      <c r="L36" s="110"/>
      <c r="M36" s="101" t="e">
        <f aca="false">ROUND(SUM(J36:L36);2)</f>
        <v>#VALUE!</v>
      </c>
      <c r="N36" s="101" t="e">
        <f aca="false">ROUND(G36*H36;2)</f>
        <v>#VALUE!</v>
      </c>
      <c r="O36" s="101" t="e">
        <f aca="false">ROUND(G36*J36;2)</f>
        <v>#VALUE!</v>
      </c>
      <c r="P36" s="101" t="e">
        <f aca="false">ROUND(G36*K36;2)</f>
        <v>#VALUE!</v>
      </c>
      <c r="Q36" s="101" t="e">
        <f aca="false">ROUND(G36*L36;2)</f>
        <v>#VALUE!</v>
      </c>
      <c r="R36" s="101" t="e">
        <f aca="false">ROUND(SUM(O36:Q36);2)</f>
        <v>#VALUE!</v>
      </c>
      <c r="V36" s="35"/>
      <c r="W36" s="35"/>
    </row>
    <row collapsed="false" customFormat="true" customHeight="false" hidden="false" ht="12.75" outlineLevel="0" r="37" s="96">
      <c r="A37" s="100" t="n">
        <f aca="false">1+A35</f>
        <v>19</v>
      </c>
      <c r="B37" s="97" t="s">
        <v>84</v>
      </c>
      <c r="C37" s="112" t="s">
        <v>110</v>
      </c>
      <c r="D37" s="112"/>
      <c r="E37" s="112"/>
      <c r="F37" s="99" t="s">
        <v>111</v>
      </c>
      <c r="G37" s="103" t="n">
        <v>5.8</v>
      </c>
      <c r="H37" s="110"/>
      <c r="I37" s="101"/>
      <c r="J37" s="101"/>
      <c r="K37" s="110"/>
      <c r="L37" s="110"/>
      <c r="M37" s="101" t="e">
        <f aca="false">ROUND(SUM(J37:L37);2)</f>
        <v>#VALUE!</v>
      </c>
      <c r="N37" s="101" t="e">
        <f aca="false">ROUND(G37*H37;2)</f>
        <v>#VALUE!</v>
      </c>
      <c r="O37" s="101" t="e">
        <f aca="false">ROUND(G37*J37;2)</f>
        <v>#VALUE!</v>
      </c>
      <c r="P37" s="101" t="e">
        <f aca="false">ROUND(G37*K37;2)</f>
        <v>#VALUE!</v>
      </c>
      <c r="Q37" s="101" t="e">
        <f aca="false">ROUND(G37*L37;2)</f>
        <v>#VALUE!</v>
      </c>
      <c r="R37" s="101" t="e">
        <f aca="false">ROUND(SUM(O37:Q37);2)</f>
        <v>#VALUE!</v>
      </c>
      <c r="V37" s="35"/>
      <c r="W37" s="35"/>
    </row>
    <row collapsed="false" customFormat="true" customHeight="false" hidden="false" ht="12.75" outlineLevel="0" r="38" s="96">
      <c r="A38" s="97" t="n">
        <f aca="false">1+A37</f>
        <v>20</v>
      </c>
      <c r="B38" s="97" t="s">
        <v>84</v>
      </c>
      <c r="C38" s="112" t="s">
        <v>112</v>
      </c>
      <c r="D38" s="112"/>
      <c r="E38" s="112"/>
      <c r="F38" s="99" t="s">
        <v>111</v>
      </c>
      <c r="G38" s="103" t="n">
        <v>5.8</v>
      </c>
      <c r="H38" s="110"/>
      <c r="I38" s="101"/>
      <c r="J38" s="101"/>
      <c r="K38" s="110"/>
      <c r="L38" s="110"/>
      <c r="M38" s="101" t="e">
        <f aca="false">ROUND(SUM(J38:L38);2)</f>
        <v>#VALUE!</v>
      </c>
      <c r="N38" s="101" t="e">
        <f aca="false">ROUND(G38*H38;2)</f>
        <v>#VALUE!</v>
      </c>
      <c r="O38" s="101" t="e">
        <f aca="false">ROUND(G38*J38;2)</f>
        <v>#VALUE!</v>
      </c>
      <c r="P38" s="101" t="e">
        <f aca="false">ROUND(G38*K38;2)</f>
        <v>#VALUE!</v>
      </c>
      <c r="Q38" s="101" t="e">
        <f aca="false">ROUND(G38*L38;2)</f>
        <v>#VALUE!</v>
      </c>
      <c r="R38" s="101" t="e">
        <f aca="false">ROUND(SUM(O38:Q38);2)</f>
        <v>#VALUE!</v>
      </c>
      <c r="V38" s="35"/>
      <c r="W38" s="35"/>
    </row>
    <row collapsed="false" customFormat="true" customHeight="false" hidden="false" ht="12.75" outlineLevel="0" r="39" s="96">
      <c r="A39" s="97" t="n">
        <f aca="false">A38+1</f>
        <v>21</v>
      </c>
      <c r="B39" s="97" t="s">
        <v>84</v>
      </c>
      <c r="C39" s="112" t="s">
        <v>113</v>
      </c>
      <c r="D39" s="112"/>
      <c r="E39" s="112"/>
      <c r="F39" s="99" t="s">
        <v>111</v>
      </c>
      <c r="G39" s="103" t="n">
        <v>15.6</v>
      </c>
      <c r="H39" s="110"/>
      <c r="I39" s="101"/>
      <c r="J39" s="101"/>
      <c r="K39" s="110"/>
      <c r="L39" s="110"/>
      <c r="M39" s="101" t="e">
        <f aca="false">ROUND(SUM(J39:L39);2)</f>
        <v>#VALUE!</v>
      </c>
      <c r="N39" s="101" t="e">
        <f aca="false">ROUND(G39*H39;2)</f>
        <v>#VALUE!</v>
      </c>
      <c r="O39" s="101" t="e">
        <f aca="false">ROUND(G39*J39;2)</f>
        <v>#VALUE!</v>
      </c>
      <c r="P39" s="101" t="e">
        <f aca="false">ROUND(G39*K39;2)</f>
        <v>#VALUE!</v>
      </c>
      <c r="Q39" s="101" t="e">
        <f aca="false">ROUND(G39*L39;2)</f>
        <v>#VALUE!</v>
      </c>
      <c r="R39" s="101" t="e">
        <f aca="false">ROUND(SUM(O39:Q39);2)</f>
        <v>#VALUE!</v>
      </c>
      <c r="V39" s="35"/>
      <c r="W39" s="35"/>
    </row>
    <row collapsed="false" customFormat="true" customHeight="false" hidden="false" ht="12.75" outlineLevel="0" r="40" s="96">
      <c r="A40" s="97" t="n">
        <f aca="false">A39+1</f>
        <v>22</v>
      </c>
      <c r="B40" s="97" t="s">
        <v>84</v>
      </c>
      <c r="C40" s="98" t="s">
        <v>114</v>
      </c>
      <c r="D40" s="112"/>
      <c r="E40" s="112"/>
      <c r="F40" s="99"/>
      <c r="G40" s="103"/>
      <c r="H40" s="110"/>
      <c r="I40" s="101"/>
      <c r="J40" s="101"/>
      <c r="K40" s="110"/>
      <c r="L40" s="110"/>
      <c r="M40" s="101" t="e">
        <f aca="false">ROUND(SUM(J40:L40);2)</f>
        <v>#VALUE!</v>
      </c>
      <c r="N40" s="101" t="e">
        <f aca="false">ROUND(G40*H40;2)</f>
        <v>#VALUE!</v>
      </c>
      <c r="O40" s="101" t="e">
        <f aca="false">ROUND(G40*J40;2)</f>
        <v>#VALUE!</v>
      </c>
      <c r="P40" s="101" t="e">
        <f aca="false">ROUND(G40*K40;2)</f>
        <v>#VALUE!</v>
      </c>
      <c r="Q40" s="101" t="e">
        <f aca="false">ROUND(G40*L40;2)</f>
        <v>#VALUE!</v>
      </c>
      <c r="R40" s="101" t="e">
        <f aca="false">ROUND(SUM(O40:Q40);2)</f>
        <v>#VALUE!</v>
      </c>
      <c r="V40" s="35"/>
      <c r="W40" s="35"/>
    </row>
    <row collapsed="false" customFormat="true" customHeight="true" hidden="false" ht="33.95" outlineLevel="0" r="41" s="96">
      <c r="A41" s="97" t="n">
        <f aca="false">A40+1</f>
        <v>23</v>
      </c>
      <c r="B41" s="97" t="s">
        <v>84</v>
      </c>
      <c r="C41" s="112" t="s">
        <v>115</v>
      </c>
      <c r="D41" s="112"/>
      <c r="E41" s="112"/>
      <c r="F41" s="99" t="s">
        <v>89</v>
      </c>
      <c r="G41" s="103" t="n">
        <v>262.3</v>
      </c>
      <c r="H41" s="110"/>
      <c r="I41" s="101"/>
      <c r="J41" s="101"/>
      <c r="K41" s="110"/>
      <c r="L41" s="110"/>
      <c r="M41" s="101" t="e">
        <f aca="false">ROUND(SUM(J41:L41);2)</f>
        <v>#VALUE!</v>
      </c>
      <c r="N41" s="101" t="e">
        <f aca="false">ROUND(G41*H41;2)</f>
        <v>#VALUE!</v>
      </c>
      <c r="O41" s="101" t="e">
        <f aca="false">ROUND(G41*J41;2)</f>
        <v>#VALUE!</v>
      </c>
      <c r="P41" s="101" t="e">
        <f aca="false">ROUND(G41*K41;2)</f>
        <v>#VALUE!</v>
      </c>
      <c r="Q41" s="101" t="e">
        <f aca="false">ROUND(G41*L41;2)</f>
        <v>#VALUE!</v>
      </c>
      <c r="R41" s="101" t="e">
        <f aca="false">ROUND(SUM(O41:Q41);2)</f>
        <v>#VALUE!</v>
      </c>
      <c r="V41" s="35"/>
      <c r="W41" s="35"/>
    </row>
    <row collapsed="false" customFormat="true" customHeight="false" hidden="false" ht="12.75" outlineLevel="0" r="42" s="96">
      <c r="A42" s="97"/>
      <c r="B42" s="97"/>
      <c r="C42" s="98" t="s">
        <v>116</v>
      </c>
      <c r="D42" s="98"/>
      <c r="E42" s="98"/>
      <c r="F42" s="99"/>
      <c r="G42" s="103"/>
      <c r="H42" s="118"/>
      <c r="I42" s="101"/>
      <c r="J42" s="101"/>
      <c r="K42" s="118"/>
      <c r="L42" s="118"/>
      <c r="M42" s="101" t="e">
        <f aca="false">ROUND(SUM(J42:L42);2)</f>
        <v>#VALUE!</v>
      </c>
      <c r="N42" s="101" t="e">
        <f aca="false">ROUND(G42*H42;2)</f>
        <v>#VALUE!</v>
      </c>
      <c r="O42" s="101" t="e">
        <f aca="false">ROUND(G42*J42;2)</f>
        <v>#VALUE!</v>
      </c>
      <c r="P42" s="101" t="e">
        <f aca="false">ROUND(G42*K42;2)</f>
        <v>#VALUE!</v>
      </c>
      <c r="Q42" s="101" t="e">
        <f aca="false">ROUND(G42*L42;2)</f>
        <v>#VALUE!</v>
      </c>
      <c r="R42" s="101" t="e">
        <f aca="false">ROUND(SUM(O42:Q42);2)</f>
        <v>#VALUE!</v>
      </c>
      <c r="V42" s="35"/>
      <c r="W42" s="35"/>
    </row>
    <row collapsed="false" customFormat="true" customHeight="false" hidden="false" ht="25.5" outlineLevel="0" r="43" s="96">
      <c r="A43" s="100" t="n">
        <f aca="false">1+A41</f>
        <v>24</v>
      </c>
      <c r="B43" s="97" t="s">
        <v>84</v>
      </c>
      <c r="C43" s="102" t="s">
        <v>117</v>
      </c>
      <c r="D43" s="100" t="s">
        <v>118</v>
      </c>
      <c r="E43" s="119"/>
      <c r="F43" s="119" t="s">
        <v>119</v>
      </c>
      <c r="G43" s="120" t="n">
        <v>28</v>
      </c>
      <c r="H43" s="118"/>
      <c r="I43" s="101"/>
      <c r="J43" s="101"/>
      <c r="K43" s="118"/>
      <c r="L43" s="118"/>
      <c r="M43" s="101" t="e">
        <f aca="false">ROUND(SUM(J43:L43);2)</f>
        <v>#VALUE!</v>
      </c>
      <c r="N43" s="101" t="e">
        <f aca="false">ROUND(G43*H43;2)</f>
        <v>#VALUE!</v>
      </c>
      <c r="O43" s="101" t="e">
        <f aca="false">ROUND(G43*J43;2)</f>
        <v>#VALUE!</v>
      </c>
      <c r="P43" s="101" t="e">
        <f aca="false">ROUND(G43*K43;2)</f>
        <v>#VALUE!</v>
      </c>
      <c r="Q43" s="101" t="e">
        <f aca="false">ROUND(G43*L43;2)</f>
        <v>#VALUE!</v>
      </c>
      <c r="R43" s="101" t="e">
        <f aca="false">ROUND(SUM(O43:Q43);2)</f>
        <v>#VALUE!</v>
      </c>
      <c r="V43" s="35"/>
      <c r="W43" s="35"/>
    </row>
    <row collapsed="false" customFormat="true" customHeight="false" hidden="false" ht="12.75" outlineLevel="0" r="44" s="96">
      <c r="A44" s="97" t="n">
        <f aca="false">1+A43</f>
        <v>25</v>
      </c>
      <c r="B44" s="97" t="s">
        <v>84</v>
      </c>
      <c r="C44" s="102" t="s">
        <v>120</v>
      </c>
      <c r="D44" s="100" t="s">
        <v>121</v>
      </c>
      <c r="E44" s="119"/>
      <c r="F44" s="119" t="s">
        <v>119</v>
      </c>
      <c r="G44" s="120" t="n">
        <v>28</v>
      </c>
      <c r="H44" s="118"/>
      <c r="I44" s="101"/>
      <c r="J44" s="101"/>
      <c r="K44" s="118"/>
      <c r="L44" s="118"/>
      <c r="M44" s="101" t="e">
        <f aca="false">ROUND(SUM(J44:L44);2)</f>
        <v>#VALUE!</v>
      </c>
      <c r="N44" s="101" t="e">
        <f aca="false">ROUND(G44*H44;2)</f>
        <v>#VALUE!</v>
      </c>
      <c r="O44" s="101" t="e">
        <f aca="false">ROUND(G44*J44;2)</f>
        <v>#VALUE!</v>
      </c>
      <c r="P44" s="101" t="e">
        <f aca="false">ROUND(G44*K44;2)</f>
        <v>#VALUE!</v>
      </c>
      <c r="Q44" s="101" t="e">
        <f aca="false">ROUND(G44*L44;2)</f>
        <v>#VALUE!</v>
      </c>
      <c r="R44" s="101" t="e">
        <f aca="false">ROUND(SUM(O44:Q44);2)</f>
        <v>#VALUE!</v>
      </c>
      <c r="V44" s="35"/>
      <c r="W44" s="35"/>
    </row>
    <row collapsed="false" customFormat="true" customHeight="false" hidden="false" ht="12.75" outlineLevel="0" r="45" s="96">
      <c r="A45" s="97" t="n">
        <f aca="false">A44+1</f>
        <v>26</v>
      </c>
      <c r="B45" s="97" t="s">
        <v>84</v>
      </c>
      <c r="C45" s="102" t="s">
        <v>122</v>
      </c>
      <c r="D45" s="100"/>
      <c r="E45" s="119"/>
      <c r="F45" s="119" t="s">
        <v>123</v>
      </c>
      <c r="G45" s="121" t="n">
        <v>28</v>
      </c>
      <c r="H45" s="118"/>
      <c r="I45" s="101"/>
      <c r="J45" s="101"/>
      <c r="K45" s="118"/>
      <c r="L45" s="118"/>
      <c r="M45" s="101" t="e">
        <f aca="false">ROUND(SUM(J45:L45);2)</f>
        <v>#VALUE!</v>
      </c>
      <c r="N45" s="101" t="e">
        <f aca="false">ROUND(G45*H45;2)</f>
        <v>#VALUE!</v>
      </c>
      <c r="O45" s="101" t="e">
        <f aca="false">ROUND(G45*J45;2)</f>
        <v>#VALUE!</v>
      </c>
      <c r="P45" s="101" t="e">
        <f aca="false">ROUND(G45*K45;2)</f>
        <v>#VALUE!</v>
      </c>
      <c r="Q45" s="101" t="e">
        <f aca="false">ROUND(G45*L45;2)</f>
        <v>#VALUE!</v>
      </c>
      <c r="R45" s="101" t="e">
        <f aca="false">ROUND(SUM(O45:Q45);2)</f>
        <v>#VALUE!</v>
      </c>
      <c r="V45" s="35"/>
      <c r="W45" s="35"/>
    </row>
    <row collapsed="false" customFormat="true" customHeight="false" hidden="false" ht="12.75" outlineLevel="0" r="46" s="96">
      <c r="A46" s="97" t="n">
        <f aca="false">A45+1</f>
        <v>27</v>
      </c>
      <c r="B46" s="97" t="s">
        <v>84</v>
      </c>
      <c r="C46" s="102" t="s">
        <v>124</v>
      </c>
      <c r="D46" s="122" t="s">
        <v>125</v>
      </c>
      <c r="E46" s="119"/>
      <c r="F46" s="119" t="s">
        <v>123</v>
      </c>
      <c r="G46" s="121" t="n">
        <v>28</v>
      </c>
      <c r="H46" s="118"/>
      <c r="I46" s="101"/>
      <c r="J46" s="101"/>
      <c r="K46" s="118"/>
      <c r="L46" s="118"/>
      <c r="M46" s="101" t="e">
        <f aca="false">ROUND(SUM(J46:L46);2)</f>
        <v>#VALUE!</v>
      </c>
      <c r="N46" s="101" t="e">
        <f aca="false">ROUND(G46*H46;2)</f>
        <v>#VALUE!</v>
      </c>
      <c r="O46" s="101" t="e">
        <f aca="false">ROUND(G46*J46;2)</f>
        <v>#VALUE!</v>
      </c>
      <c r="P46" s="101" t="e">
        <f aca="false">ROUND(G46*K46;2)</f>
        <v>#VALUE!</v>
      </c>
      <c r="Q46" s="101" t="e">
        <f aca="false">ROUND(G46*L46;2)</f>
        <v>#VALUE!</v>
      </c>
      <c r="R46" s="101" t="e">
        <f aca="false">ROUND(SUM(O46:Q46);2)</f>
        <v>#VALUE!</v>
      </c>
      <c r="V46" s="35"/>
      <c r="W46" s="35"/>
    </row>
    <row collapsed="false" customFormat="true" customHeight="false" hidden="false" ht="25.5" outlineLevel="0" r="47" s="96">
      <c r="A47" s="97" t="n">
        <f aca="false">A46+1</f>
        <v>28</v>
      </c>
      <c r="B47" s="97" t="s">
        <v>84</v>
      </c>
      <c r="C47" s="102" t="s">
        <v>126</v>
      </c>
      <c r="D47" s="100" t="s">
        <v>127</v>
      </c>
      <c r="E47" s="119"/>
      <c r="F47" s="119" t="s">
        <v>123</v>
      </c>
      <c r="G47" s="121" t="n">
        <v>28</v>
      </c>
      <c r="H47" s="118"/>
      <c r="I47" s="101"/>
      <c r="J47" s="101"/>
      <c r="K47" s="118"/>
      <c r="L47" s="118"/>
      <c r="M47" s="101" t="e">
        <f aca="false">ROUND(SUM(J47:L47);2)</f>
        <v>#VALUE!</v>
      </c>
      <c r="N47" s="101" t="e">
        <f aca="false">ROUND(G47*H47;2)</f>
        <v>#VALUE!</v>
      </c>
      <c r="O47" s="101" t="e">
        <f aca="false">ROUND(G47*J47;2)</f>
        <v>#VALUE!</v>
      </c>
      <c r="P47" s="101" t="e">
        <f aca="false">ROUND(G47*K47;2)</f>
        <v>#VALUE!</v>
      </c>
      <c r="Q47" s="101" t="e">
        <f aca="false">ROUND(G47*L47;2)</f>
        <v>#VALUE!</v>
      </c>
      <c r="R47" s="101" t="e">
        <f aca="false">ROUND(SUM(O47:Q47);2)</f>
        <v>#VALUE!</v>
      </c>
      <c r="V47" s="35"/>
      <c r="W47" s="35"/>
    </row>
    <row collapsed="false" customFormat="true" customHeight="false" hidden="false" ht="12.75" outlineLevel="0" r="48" s="96">
      <c r="A48" s="123"/>
      <c r="B48" s="123"/>
      <c r="C48" s="123"/>
      <c r="D48" s="123"/>
      <c r="E48" s="123"/>
      <c r="F48" s="124"/>
      <c r="G48" s="125"/>
      <c r="H48" s="114"/>
      <c r="I48" s="110"/>
      <c r="J48" s="124" t="s">
        <v>128</v>
      </c>
      <c r="K48" s="110"/>
      <c r="L48" s="110"/>
      <c r="M48" s="110"/>
      <c r="N48" s="126" t="e">
        <f aca="false">SUM(N14:N47)</f>
        <v>#VALUE!</v>
      </c>
      <c r="O48" s="126" t="e">
        <f aca="false">SUM(O14:O47)</f>
        <v>#VALUE!</v>
      </c>
      <c r="P48" s="126" t="e">
        <f aca="false">SUM(P14:P47)</f>
        <v>#VALUE!</v>
      </c>
      <c r="Q48" s="126" t="e">
        <f aca="false">SUM(Q14:Q47)</f>
        <v>#VALUE!</v>
      </c>
      <c r="R48" s="126" t="e">
        <f aca="false">SUM(R14:R47)</f>
        <v>#VALUE!</v>
      </c>
      <c r="V48" s="35"/>
      <c r="W48" s="35"/>
    </row>
    <row collapsed="false" customFormat="true" customHeight="false" hidden="false" ht="12.75" outlineLevel="0" r="49" s="96">
      <c r="A49" s="123"/>
      <c r="B49" s="127" t="n">
        <v>0.03</v>
      </c>
      <c r="C49" s="123"/>
      <c r="D49" s="123"/>
      <c r="E49" s="123"/>
      <c r="F49" s="123"/>
      <c r="G49" s="125"/>
      <c r="H49" s="114"/>
      <c r="I49" s="110"/>
      <c r="J49" s="123" t="s">
        <v>129</v>
      </c>
      <c r="K49" s="128"/>
      <c r="L49" s="110"/>
      <c r="M49" s="110"/>
      <c r="N49" s="129"/>
      <c r="O49" s="129"/>
      <c r="P49" s="129" t="e">
        <f aca="false">P48*K49</f>
        <v>#VALUE!</v>
      </c>
      <c r="Q49" s="129"/>
      <c r="R49" s="129" t="e">
        <f aca="false">SUM(O49:Q49)</f>
        <v>#VALUE!</v>
      </c>
      <c r="V49" s="35"/>
      <c r="W49" s="35"/>
    </row>
    <row collapsed="false" customFormat="true" customHeight="false" hidden="false" ht="12.75" outlineLevel="0" r="50" s="96">
      <c r="A50" s="123"/>
      <c r="B50" s="123"/>
      <c r="C50" s="123"/>
      <c r="D50" s="123"/>
      <c r="E50" s="123"/>
      <c r="F50" s="124"/>
      <c r="G50" s="125"/>
      <c r="H50" s="114"/>
      <c r="I50" s="110"/>
      <c r="J50" s="124" t="s">
        <v>128</v>
      </c>
      <c r="K50" s="110"/>
      <c r="L50" s="110"/>
      <c r="M50" s="110"/>
      <c r="N50" s="126"/>
      <c r="O50" s="126" t="e">
        <f aca="false">O48+O49</f>
        <v>#VALUE!</v>
      </c>
      <c r="P50" s="126" t="e">
        <f aca="false">P48+P49</f>
        <v>#VALUE!</v>
      </c>
      <c r="Q50" s="126" t="e">
        <f aca="false">Q48+Q49</f>
        <v>#VALUE!</v>
      </c>
      <c r="R50" s="126" t="e">
        <f aca="false">R48+R49</f>
        <v>#VALUE!</v>
      </c>
      <c r="S50" s="130"/>
      <c r="V50" s="35"/>
      <c r="W50" s="35"/>
    </row>
    <row collapsed="false" customFormat="false" customHeight="false" hidden="false" ht="12.75" outlineLevel="0" r="51">
      <c r="S51" s="131"/>
    </row>
    <row collapsed="false" customFormat="true" customHeight="false" hidden="false" ht="12.75" outlineLevel="0" r="52" s="35">
      <c r="B52" s="32" t="s">
        <v>19</v>
      </c>
      <c r="C52" s="33"/>
      <c r="D52" s="32"/>
      <c r="E52" s="132"/>
      <c r="F52" s="132" t="n">
        <v>0</v>
      </c>
      <c r="G52" s="132"/>
      <c r="H52" s="32"/>
      <c r="I52" s="32" t="s">
        <v>130</v>
      </c>
      <c r="J52" s="32"/>
      <c r="K52" s="33" t="s">
        <v>131</v>
      </c>
      <c r="L52" s="32"/>
      <c r="M52" s="33"/>
      <c r="N52" s="32"/>
      <c r="O52" s="32"/>
      <c r="P52" s="32"/>
    </row>
    <row collapsed="false" customFormat="true" customHeight="false" hidden="false" ht="12.75" outlineLevel="0" r="53" s="35">
      <c r="B53" s="32" t="s">
        <v>20</v>
      </c>
      <c r="C53" s="33"/>
      <c r="D53" s="32"/>
      <c r="E53" s="132"/>
      <c r="F53" s="132" t="n">
        <v>0</v>
      </c>
      <c r="G53" s="132"/>
      <c r="H53" s="32"/>
      <c r="I53" s="33"/>
      <c r="J53" s="33"/>
      <c r="K53" s="33"/>
      <c r="L53" s="32"/>
      <c r="M53" s="33"/>
      <c r="N53" s="32"/>
      <c r="O53" s="32"/>
      <c r="P53" s="32"/>
    </row>
    <row collapsed="false" customFormat="true" customHeight="false" hidden="false" ht="12.75" outlineLevel="0" r="54" s="35">
      <c r="B54" s="32"/>
      <c r="C54" s="33"/>
      <c r="D54" s="32"/>
      <c r="E54" s="132"/>
      <c r="F54" s="132" t="n">
        <v>0</v>
      </c>
      <c r="G54" s="132"/>
      <c r="H54" s="32"/>
      <c r="I54" s="32"/>
      <c r="J54" s="32"/>
      <c r="K54" s="33"/>
      <c r="L54" s="32"/>
      <c r="M54" s="32"/>
      <c r="N54" s="32"/>
      <c r="O54" s="32"/>
      <c r="P54" s="32"/>
    </row>
    <row collapsed="false" customFormat="true" customHeight="false" hidden="false" ht="12.75" outlineLevel="0" r="55" s="35">
      <c r="B55" s="32" t="s">
        <v>21</v>
      </c>
      <c r="C55" s="33"/>
      <c r="D55" s="32"/>
      <c r="E55" s="132"/>
      <c r="F55" s="132" t="n">
        <v>0</v>
      </c>
      <c r="G55" s="132"/>
      <c r="H55" s="32"/>
      <c r="I55" s="32" t="s">
        <v>21</v>
      </c>
      <c r="J55" s="33"/>
      <c r="K55" s="33"/>
      <c r="L55" s="32"/>
      <c r="M55" s="32"/>
      <c r="N55" s="32"/>
      <c r="O55" s="32"/>
      <c r="P55" s="32"/>
    </row>
  </sheetData>
  <mergeCells count="10">
    <mergeCell ref="A1:R1"/>
    <mergeCell ref="A2:R2"/>
    <mergeCell ref="A3:R3"/>
    <mergeCell ref="A11:A12"/>
    <mergeCell ref="B11:B12"/>
    <mergeCell ref="C11:C12"/>
    <mergeCell ref="F11:F12"/>
    <mergeCell ref="G11:G12"/>
    <mergeCell ref="H11:M11"/>
    <mergeCell ref="N11:R11"/>
  </mergeCells>
  <printOptions headings="false" gridLines="false" gridLinesSet="true" horizontalCentered="true" verticalCentered="false"/>
  <pageMargins left="0.236111111111111" right="0.236111111111111" top="0.629861111111111" bottom="0.329861111111111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LibreOffice/4.0.3.3$Windows_x86 LibreOffice_project/0eaa50a932c8f2199a615e1eb30f7ac74279539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2014-05-25T17:20:42.00Z</dcterms:created>
  <dc:creator>Olga Jasane</dc:creator>
  <cp:lastModifiedBy>User</cp:lastModifiedBy>
  <dcterms:modified xsi:type="dcterms:W3CDTF">2014-05-28T13:02:49.00Z</dcterms:modified>
  <cp:revision>0</cp:revision>
</cp:coreProperties>
</file>