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s>
  <definedNames/>
  <calcPr fullCalcOnLoad="1"/>
</workbook>
</file>

<file path=xl/sharedStrings.xml><?xml version="1.0" encoding="utf-8"?>
<sst xmlns="http://schemas.openxmlformats.org/spreadsheetml/2006/main" count="567" uniqueCount="271">
  <si>
    <t>N.p.k.</t>
  </si>
  <si>
    <t>Ražotājs</t>
  </si>
  <si>
    <t>Ražotāja kods vai ekvivalents</t>
  </si>
  <si>
    <t>Drukas iekārtas modelis</t>
  </si>
  <si>
    <t xml:space="preserve">Lapaspušu skaits, vismaz ar 5% krāsu aizpildījumu vai atbilstoši tehniskai specifikācijai. </t>
  </si>
  <si>
    <t>HP</t>
  </si>
  <si>
    <t>Q5949A</t>
  </si>
  <si>
    <t>HP LaserJet 1320, HP LaserJet 1160</t>
  </si>
  <si>
    <t>SHARP</t>
  </si>
  <si>
    <t>AR-201DR</t>
  </si>
  <si>
    <t>SHARP AR-M205</t>
  </si>
  <si>
    <t>Q7553A</t>
  </si>
  <si>
    <t>HP LaserJet P2015, HP LaserJet M2727MFP</t>
  </si>
  <si>
    <t>Canon</t>
  </si>
  <si>
    <t>C-EXV 11 Toner Black</t>
  </si>
  <si>
    <t>Canon iR3025</t>
  </si>
  <si>
    <t>21000 pages А4 (6% coverage)</t>
  </si>
  <si>
    <t>Q6000A</t>
  </si>
  <si>
    <t>HP Color LaserJet 2600n</t>
  </si>
  <si>
    <t>Q6001A</t>
  </si>
  <si>
    <t>Q6002A</t>
  </si>
  <si>
    <t>Q6003A</t>
  </si>
  <si>
    <t>Q2612A</t>
  </si>
  <si>
    <t>HP LaserJet 1022n, HP LaserJet 1020, HP LaserJet 1010, HP LaserJet 1100, HP LaserJet 3030, HPLaserJet1018, HP LaserJet3050</t>
  </si>
  <si>
    <t>CB517A</t>
  </si>
  <si>
    <t>HP LaserJet P4515XM</t>
  </si>
  <si>
    <t>C-EXV11</t>
  </si>
  <si>
    <t>Canon iR2870</t>
  </si>
  <si>
    <t>Q7560A</t>
  </si>
  <si>
    <t>HP Color LaserJet 3000</t>
  </si>
  <si>
    <t>Q7561A</t>
  </si>
  <si>
    <t>Q7562A</t>
  </si>
  <si>
    <t>Q7563A</t>
  </si>
  <si>
    <t>Q7580A</t>
  </si>
  <si>
    <t>HP Color LaserJet CP3505</t>
  </si>
  <si>
    <t>Q7581A</t>
  </si>
  <si>
    <t>Q7582A</t>
  </si>
  <si>
    <t>Q7583A</t>
  </si>
  <si>
    <t>CB436A</t>
  </si>
  <si>
    <t>HP LaserJet P1505n, HP LaserJet P1505</t>
  </si>
  <si>
    <t>C4096A</t>
  </si>
  <si>
    <t>HP LaserJet 2200, HP LaseJet 2100</t>
  </si>
  <si>
    <t>5000 pages at 5%</t>
  </si>
  <si>
    <t>C4127A</t>
  </si>
  <si>
    <t>HP LaserJet 4050</t>
  </si>
  <si>
    <t>C4127X</t>
  </si>
  <si>
    <t>C3903A</t>
  </si>
  <si>
    <t>HP LaserJet 6P</t>
  </si>
  <si>
    <t>BCI-24 Black</t>
  </si>
  <si>
    <t>Canon PIXMA iP1000</t>
  </si>
  <si>
    <t>300 pages at 5% coverage</t>
  </si>
  <si>
    <t>BCI-24 Color</t>
  </si>
  <si>
    <t>300 pages</t>
  </si>
  <si>
    <t>Q6511A</t>
  </si>
  <si>
    <t>HP LaserJet 2430, HP LaserJet 2420</t>
  </si>
  <si>
    <t>Q7551A</t>
  </si>
  <si>
    <t>HP LJ P3005</t>
  </si>
  <si>
    <t>Q6470A</t>
  </si>
  <si>
    <t>HP Color LaserJet 3600, HP LaserJet 3800</t>
  </si>
  <si>
    <t>Q6471A</t>
  </si>
  <si>
    <t>Q6472A</t>
  </si>
  <si>
    <t>Q6473A</t>
  </si>
  <si>
    <t>Epson</t>
  </si>
  <si>
    <t>Kyocera</t>
  </si>
  <si>
    <t>TK-410</t>
  </si>
  <si>
    <t>Samsung</t>
  </si>
  <si>
    <t>SCX-4100/D3</t>
  </si>
  <si>
    <t>Samsung SCX-4100</t>
  </si>
  <si>
    <t>PGI-5BK</t>
  </si>
  <si>
    <t>Canon MP610,Canon MP830, Canon iP4300, Canon MP520</t>
  </si>
  <si>
    <t>CLI-8BK</t>
  </si>
  <si>
    <t>Canon MP610, Canon iP4300</t>
  </si>
  <si>
    <t>CLI-8C</t>
  </si>
  <si>
    <t>Canon MP610, Canon iP4300, Canon MP520</t>
  </si>
  <si>
    <t>CLI-8M</t>
  </si>
  <si>
    <t>CLI-8Y</t>
  </si>
  <si>
    <t>CB540A</t>
  </si>
  <si>
    <t>HP Color LaserJet CP1215</t>
  </si>
  <si>
    <t>CB541A</t>
  </si>
  <si>
    <t>CB542A</t>
  </si>
  <si>
    <t>CB543A</t>
  </si>
  <si>
    <t>Xerox</t>
  </si>
  <si>
    <t>C7115A</t>
  </si>
  <si>
    <t>HP LaserJet 1200, HP LaserJet 1000</t>
  </si>
  <si>
    <t>HP LaserJet M1120 MFP, HP LaserJet M1522MFP</t>
  </si>
  <si>
    <t>CE255A</t>
  </si>
  <si>
    <t>HP LaserJet P3010</t>
  </si>
  <si>
    <t>Cartridge 703</t>
  </si>
  <si>
    <t>Canon LBP3000</t>
  </si>
  <si>
    <t>Canon iR1020/1024/1025 PCL5e</t>
  </si>
  <si>
    <t>C9700A</t>
  </si>
  <si>
    <t>HP Color LaserJet 1500</t>
  </si>
  <si>
    <t>C9701A</t>
  </si>
  <si>
    <t>4000 pages at 5%</t>
  </si>
  <si>
    <t>C9702A</t>
  </si>
  <si>
    <t>C9703A</t>
  </si>
  <si>
    <t>C9704A</t>
  </si>
  <si>
    <t>CE285A</t>
  </si>
  <si>
    <t>HP LaserJet Professional P1102w</t>
  </si>
  <si>
    <t>Canon iR1510-1670</t>
  </si>
  <si>
    <t>BCI3-eBK</t>
  </si>
  <si>
    <t>Canon MP730 Printer</t>
  </si>
  <si>
    <t>BCI-3eM</t>
  </si>
  <si>
    <t>BCI-3eY</t>
  </si>
  <si>
    <t>BCI-3eC</t>
  </si>
  <si>
    <t>S020108</t>
  </si>
  <si>
    <t>Epson Stylus COLOR 1520 ESC/P 2</t>
  </si>
  <si>
    <t>1000 pages at 5% coverage</t>
  </si>
  <si>
    <t>S020089</t>
  </si>
  <si>
    <t>320 pages at 15% coverage</t>
  </si>
  <si>
    <t>ML-2010D3</t>
  </si>
  <si>
    <t>Samsung ML-2570,Samsung ML-2010</t>
  </si>
  <si>
    <t>CC530A</t>
  </si>
  <si>
    <t>HP Color LaserJet CP2020</t>
  </si>
  <si>
    <t>CC531A</t>
  </si>
  <si>
    <t>CC532A</t>
  </si>
  <si>
    <t>CC533A</t>
  </si>
  <si>
    <t>CL-41</t>
  </si>
  <si>
    <t>Canon MP170, Canon Injekt iP 2200, Canon MP212</t>
  </si>
  <si>
    <t>HP 27 Black</t>
  </si>
  <si>
    <t>HP deskjet 3600 series</t>
  </si>
  <si>
    <t>HP 28 Tricolor</t>
  </si>
  <si>
    <t>PG-40</t>
  </si>
  <si>
    <t>C8728A</t>
  </si>
  <si>
    <t>HP deskjet 3500</t>
  </si>
  <si>
    <t>190 on 15%</t>
  </si>
  <si>
    <t>C8727A</t>
  </si>
  <si>
    <t>C-EXV 18 Toner Black</t>
  </si>
  <si>
    <t>Canon iR1018/1022/1023</t>
  </si>
  <si>
    <t>C-EXV 7</t>
  </si>
  <si>
    <t>CB435A</t>
  </si>
  <si>
    <t>HP LaserJet P1006</t>
  </si>
  <si>
    <t>ML1710D3</t>
  </si>
  <si>
    <t>Samsung ML-1520</t>
  </si>
  <si>
    <t>BCI-3eBK</t>
  </si>
  <si>
    <t>Canon Inkjet PIXMA iP4000</t>
  </si>
  <si>
    <t>C-exv18</t>
  </si>
  <si>
    <t>Iekārtu skaits</t>
  </si>
  <si>
    <t>Canon iP1800, Canon MP210, Canon MP150, Canon iP2200</t>
  </si>
  <si>
    <t>Iekārtu skaits, unformated</t>
  </si>
  <si>
    <t>Novērtējuma indekss (iekārtu skaits reiz vidējais iekartu skaits pa pozicijam)</t>
  </si>
  <si>
    <t>HP laserjet 1536dnf mfp</t>
  </si>
  <si>
    <t>Sharp</t>
  </si>
  <si>
    <t>Canon fax-l100</t>
  </si>
  <si>
    <t>Canon fax-l220</t>
  </si>
  <si>
    <t>Canon pc-d340</t>
  </si>
  <si>
    <t>Canon lbp 2900</t>
  </si>
  <si>
    <t>Canon colour laserbase mf8180c</t>
  </si>
  <si>
    <t>Canon lbp-800</t>
  </si>
  <si>
    <t>CE278A</t>
  </si>
  <si>
    <t>CE505A</t>
  </si>
  <si>
    <t>CE320A</t>
  </si>
  <si>
    <t>CE321A</t>
  </si>
  <si>
    <t>CE322A</t>
  </si>
  <si>
    <t>CE323A</t>
  </si>
  <si>
    <t>Canon i-sensys mf4570dn</t>
  </si>
  <si>
    <t>3500B002</t>
  </si>
  <si>
    <t>MLT-D1052L</t>
  </si>
  <si>
    <t>Q3960A</t>
  </si>
  <si>
    <t>Q3961A</t>
  </si>
  <si>
    <t>Q3962A</t>
  </si>
  <si>
    <t>Q3963A</t>
  </si>
  <si>
    <t>1550A003</t>
  </si>
  <si>
    <t>AR016T</t>
  </si>
  <si>
    <t>CB400A</t>
  </si>
  <si>
    <t>CB401A</t>
  </si>
  <si>
    <t>CB402A</t>
  </si>
  <si>
    <t>CB403A</t>
  </si>
  <si>
    <t>113R00723</t>
  </si>
  <si>
    <t>113R00724</t>
  </si>
  <si>
    <t>113R00725</t>
  </si>
  <si>
    <t>113R00726</t>
  </si>
  <si>
    <t>7616A005</t>
  </si>
  <si>
    <t>7833A002</t>
  </si>
  <si>
    <t>1557A003</t>
  </si>
  <si>
    <t>AR202T</t>
  </si>
  <si>
    <t>0263B002</t>
  </si>
  <si>
    <t>CE740A</t>
  </si>
  <si>
    <t>CE741A</t>
  </si>
  <si>
    <t>CE742A</t>
  </si>
  <si>
    <t>CE743A</t>
  </si>
  <si>
    <t>HP Laser jet p2055d</t>
  </si>
  <si>
    <t>HP Color laserjet pro cm1415fn color mfp</t>
  </si>
  <si>
    <t>HP Laserjet pro p1606dn</t>
  </si>
  <si>
    <t>HP Color laserjet cp2025</t>
  </si>
  <si>
    <t>Kyocera km-1635, kyocera km-2035</t>
  </si>
  <si>
    <t>Samsung scx-4623f</t>
  </si>
  <si>
    <t>HP Color laserjet 2820</t>
  </si>
  <si>
    <t>HP Deskjet 1220c</t>
  </si>
  <si>
    <t>HP Laserjet 3055</t>
  </si>
  <si>
    <t>Sharp ar-5316e</t>
  </si>
  <si>
    <t>HP Color laserjet cp4005n</t>
  </si>
  <si>
    <t>Xerox phaser 6180mfp</t>
  </si>
  <si>
    <t>Sharp ar-m205</t>
  </si>
  <si>
    <t>HP Color laserjet cp5225</t>
  </si>
  <si>
    <t>51645AE</t>
  </si>
  <si>
    <t>C6578DE</t>
  </si>
  <si>
    <t>9287A003</t>
  </si>
  <si>
    <t>9284A003</t>
  </si>
  <si>
    <t>9285A003</t>
  </si>
  <si>
    <t>9286A003</t>
  </si>
  <si>
    <t>Kopā bez PVN:</t>
  </si>
  <si>
    <t>Pretendneta tehniskais piedāvājums</t>
  </si>
  <si>
    <t>HP laserjet 3052</t>
  </si>
  <si>
    <t>Tehniskā specifikācija - Finanšu piedāvājums</t>
  </si>
  <si>
    <r>
      <t xml:space="preserve">Nolikumam ID Nr. </t>
    </r>
    <r>
      <rPr>
        <sz val="12"/>
        <color indexed="8"/>
        <rFont val="Times New Roman"/>
        <family val="1"/>
      </rPr>
      <t>RTU-2013/91</t>
    </r>
  </si>
  <si>
    <t xml:space="preserve"> 1.daļai „Oriģinālā prece (tiek ražota pēc drukas iekārtu ražotāja pilnvarojuma un atbalsta drukas iekārtu ražotāja sniegtās garantijas)”;</t>
  </si>
  <si>
    <t xml:space="preserve"> 2.daļai „Oriģinālās preces analogs (ar konkrētu drukas iekārtu saderīga prece)”;</t>
  </si>
  <si>
    <t>1.daļa. Oriģinālā prece (LVL bez PVN, par vienību)</t>
  </si>
  <si>
    <t xml:space="preserve">2.daļa. Oriģinālās preces analogs  (LVL bez PVN, par vienību)  </t>
  </si>
  <si>
    <t xml:space="preserve">3.daļa.Toneru kasešu uzpilde (LVL bez PVN, par vienību) </t>
  </si>
  <si>
    <t>1.daļa, Vērtība pēc indeksācijas (punkti)</t>
  </si>
  <si>
    <t>2.daļa, Vērtība pēc indeksācijas (punkti)</t>
  </si>
  <si>
    <t>3.daļa, Vērtība pēc indeksācijas (punkti)</t>
  </si>
  <si>
    <t>Pretendenta nosaukums</t>
  </si>
  <si>
    <t xml:space="preserve">Amats </t>
  </si>
  <si>
    <t>Vārds Uzvārds</t>
  </si>
  <si>
    <t>Datums</t>
  </si>
  <si>
    <t xml:space="preserve">• Tukšās kasetes pēc pasūtītāja pieprasījuma tiek saņemtas Pasūtītāja norādītajā adresē;
• Uzpildītās kasetes tiek piegādātas pasūtītājam Pasūtītāja norādītajā adresē.
</t>
  </si>
  <si>
    <t>Kopā par visām iepirkuma daļām</t>
  </si>
  <si>
    <t>3.daļai „Toneru kasešu uzpilde”;</t>
  </si>
  <si>
    <t>x</t>
  </si>
  <si>
    <t>EPSC13T07124010</t>
  </si>
  <si>
    <t>EPSC13T07134011</t>
  </si>
  <si>
    <t>EPSC13T07144012</t>
  </si>
  <si>
    <t xml:space="preserve">Workforce PRO </t>
  </si>
  <si>
    <t>Brother</t>
  </si>
  <si>
    <t>LC1280XLVALBP</t>
  </si>
  <si>
    <t>MFC J6910DW</t>
  </si>
  <si>
    <t>920XLC</t>
  </si>
  <si>
    <t>920XLM</t>
  </si>
  <si>
    <t>920XLY</t>
  </si>
  <si>
    <t>920XLB</t>
  </si>
  <si>
    <t>Officejet PRO 6000</t>
  </si>
  <si>
    <t>338B</t>
  </si>
  <si>
    <t>Officejet PRO 1000</t>
  </si>
  <si>
    <t>CE255X</t>
  </si>
  <si>
    <t>LaserJet P3015x</t>
  </si>
  <si>
    <t>507A</t>
  </si>
  <si>
    <t>128A</t>
  </si>
  <si>
    <t>Color LaserJet Pro CP1525NW</t>
  </si>
  <si>
    <t>MFP M575DN</t>
  </si>
  <si>
    <t>C6615D</t>
  </si>
  <si>
    <t>Q5949X</t>
  </si>
  <si>
    <t>CE250X</t>
  </si>
  <si>
    <t>MLT-D1042</t>
  </si>
  <si>
    <t>TN2000</t>
  </si>
  <si>
    <t>HL 2500 Printer</t>
  </si>
  <si>
    <t xml:space="preserve">SCX-3200 </t>
  </si>
  <si>
    <t>Color Laser Jet CM3530 MFP</t>
  </si>
  <si>
    <t>Color Laser Jet 3390</t>
  </si>
  <si>
    <t>DeskJet 842 C</t>
  </si>
  <si>
    <t>ISynses MF8330CDN</t>
  </si>
  <si>
    <t>CE252A</t>
  </si>
  <si>
    <t>CE253A</t>
  </si>
  <si>
    <t>CE410A</t>
  </si>
  <si>
    <t>CE411A</t>
  </si>
  <si>
    <t>CE412A</t>
  </si>
  <si>
    <t>CE413A</t>
  </si>
  <si>
    <t>Color Laser Jet M351A</t>
  </si>
  <si>
    <t>Iepirkuma "Drukas iekārtu izejmateriālu piegāde un uzpildīšana Rīgas Tehniskās universitātes vajadzībām”</t>
  </si>
  <si>
    <t xml:space="preserve">2.pielikums </t>
  </si>
  <si>
    <t>Pretendents norāda vienas vienības izmaksu  par Preci. Pretendentam jāņem vērā, ka nolikumā Preču modeļi un apjomi var tikt precizēti Līguma izpildes laikā. Pretendnetam nav jānorāda vienas vienības izmaksas pozīijām, kuras ir atzīmētas ar "X".</t>
  </si>
  <si>
    <t xml:space="preserve">2. Kvalitātes prasības iepirkuma 2.daļai:
Pretendnetam jāsniedz atbilstības apstiprinājums, ka attiecīgo kasešu izmantošana neietekmēs drukas iekārtu darbību, kā arī jāpievieno atbilstības attiecīgo sertifikātu kopijas.
</t>
  </si>
  <si>
    <t xml:space="preserve">3. Kvalitātes prasības iepirkuma 3.daļai:
3.1. Visām Precēm jānodrošina kasešu 100% - uzpilde, t.i., gan pēc svara, gan pēc resursa atbilstības;
3.2. Kasetes, kuras ir bojātas piegādātāja nepareizas glabāšanas vai transportēšanas dēļ vai nekvalitatīvi uzpildītas (birst vai nenodrošina kvalitatīvas kopijas), pretendents apmaina pret citām, nepieprasot par to papildus samaksu.
3.3. Nekvalitatīvi uzpildītu kasešu izmantošanas rezultātā radušos iekārtu bojājumu likvidācijas izmaksas sedz pretendents.
</t>
  </si>
  <si>
    <t>Pasūtītājs Preces pasūtīšanu veiks pēc nepieciešamības un apmaksu veiks saskaņā ar preces vienību cenām. Kopējā summa par drukas iekārtu izejmateriālu piegādi, uzpildīšanu Rīgas Tehniskās universitātes vajadzībām nevar pārsniegt LVL 50 000,00 bez pievienotā vērtības nodokļa.</t>
  </si>
  <si>
    <t>1. Kvalitātes prasības iepirkuma 1.daļai:
1.1. Visām Precēm 1.daļā jābūt ražotām pēc drukas iekārtu ražotāja pilnvarojuma un atbalsta drukas iekārtu ražotāja sniegtās garantijas, un tās nedrīkst būt lietotas.
1.2. Tonera un tintes kasetes ir jāpiegādā neatvērtā un mehāniski nebojātā ražotāja oriģinālā iepakojumā;
1.3. Kasetes, kuras ir bojātas ražotāja vai piegādātāja nepareizas glabāšanas vai transportēšanas dēļ, piegādātājs apmaina pret jaunām, nepieprasot par to papildus samaksu.</t>
  </si>
  <si>
    <t>Preces garantija līdz preces lietošanas beigām (līdz izdrukāts norādītais lapu skaits).</t>
  </si>
  <si>
    <t>Preču piegāde jāveic 2 (divu) darba dienu laikā Rīgā un 3 (trīs) darba dienu laikā – Daugavpilī, Ventspilī, Liepājā, Cēsīs no Pasūtījumu saņemšanas dienas.</t>
  </si>
  <si>
    <t xml:space="preserve">Līgums tiks slēgts uz 2 (diviem) gadiem vai līdz kopējās līgumcenas sasniegšanai (LVL 50 000,00 bez PVN). Gadījumā, ja līdz Līguma darbības termiņa beigām Līguma kopējā līgumcena (LVL 50000,00 bez PVN) nav izlietota, Līgums ir spēkā kamēr tiek izlietota kopējā līgumcena. </t>
  </si>
  <si>
    <t>Pretendneta piedāvātā kopējā cena kalpos tika kā piedāvājuma izvēles kritērijs - piedāvājums ar viszemāko cenu. Iepirkuma līgums tiks slēgts par kopējo plānoto summu (LVL 50 000,00).</t>
  </si>
</sst>
</file>

<file path=xl/styles.xml><?xml version="1.0" encoding="utf-8"?>
<styleSheet xmlns="http://schemas.openxmlformats.org/spreadsheetml/2006/main">
  <numFmts count="3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Ls&quot;#,##0_);\(&quot;Ls&quot;#,##0\)"/>
    <numFmt numFmtId="165" formatCode="&quot;Ls&quot;#,##0_);[Red]\(&quot;Ls&quot;#,##0\)"/>
    <numFmt numFmtId="166" formatCode="&quot;Ls&quot;#,##0.00_);\(&quot;Ls&quot;#,##0.00\)"/>
    <numFmt numFmtId="167" formatCode="&quot;Ls&quot;#,##0.00_);[Red]\(&quot;Ls&quot;#,##0.00\)"/>
    <numFmt numFmtId="168" formatCode="_(&quot;Ls&quot;* #,##0_);_(&quot;Ls&quot;* \(#,##0\);_(&quot;Ls&quot;* &quot;-&quot;_);_(@_)"/>
    <numFmt numFmtId="169" formatCode="_(* #,##0_);_(* \(#,##0\);_(* &quot;-&quot;_);_(@_)"/>
    <numFmt numFmtId="170" formatCode="_(&quot;Ls&quot;* #,##0.00_);_(&quot;Ls&quot;* \(#,##0.00\);_(&quot;Ls&quot;* &quot;-&quot;??_);_(@_)"/>
    <numFmt numFmtId="171" formatCode="_(* #,##0.00_);_(* \(#,##0.00\);_(* &quot;-&quot;??_);_(@_)"/>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_(&quot;Ls&quot;* ###0.00_);_(&quot;Ls&quot;* \(###0.00\);_(&quot;Ls&quot;* &quot;-&quot;??_);_(@_)"/>
    <numFmt numFmtId="185" formatCode="&quot;Ls&quot;\ #,##0.00"/>
  </numFmts>
  <fonts count="63">
    <font>
      <sz val="11"/>
      <color theme="1"/>
      <name val="Calibri"/>
      <family val="2"/>
    </font>
    <font>
      <sz val="11"/>
      <color indexed="8"/>
      <name val="Calibri"/>
      <family val="2"/>
    </font>
    <font>
      <sz val="12"/>
      <name val="Arial"/>
      <family val="2"/>
    </font>
    <font>
      <sz val="8"/>
      <name val="Calibri"/>
      <family val="2"/>
    </font>
    <font>
      <sz val="11"/>
      <name val="Times"/>
      <family val="1"/>
    </font>
    <font>
      <b/>
      <sz val="11"/>
      <name val="Times"/>
      <family val="1"/>
    </font>
    <font>
      <sz val="10"/>
      <color indexed="8"/>
      <name val="Times New Roman"/>
      <family val="1"/>
    </font>
    <font>
      <sz val="12"/>
      <color indexed="8"/>
      <name val="Times New Roman"/>
      <family val="1"/>
    </font>
    <font>
      <sz val="11"/>
      <color indexed="8"/>
      <name val="Times New Roman"/>
      <family val="1"/>
    </font>
    <font>
      <sz val="11"/>
      <color indexed="8"/>
      <name val="Times"/>
      <family val="1"/>
    </font>
    <font>
      <b/>
      <sz val="12"/>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2"/>
      <color indexed="10"/>
      <name val="Arial"/>
      <family val="2"/>
    </font>
    <font>
      <b/>
      <sz val="11"/>
      <color indexed="8"/>
      <name val="Times"/>
      <family val="1"/>
    </font>
    <font>
      <b/>
      <sz val="11"/>
      <color indexed="8"/>
      <name val="Times New Roman"/>
      <family val="1"/>
    </font>
    <font>
      <sz val="12"/>
      <color indexed="8"/>
      <name val="Times"/>
      <family val="1"/>
    </font>
    <font>
      <b/>
      <u val="single"/>
      <sz val="12"/>
      <color indexed="8"/>
      <name val="Times"/>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2"/>
      <color rgb="FFFF0000"/>
      <name val="Arial"/>
      <family val="2"/>
    </font>
    <font>
      <b/>
      <sz val="11"/>
      <color theme="1"/>
      <name val="Times"/>
      <family val="1"/>
    </font>
    <font>
      <sz val="11"/>
      <color theme="1"/>
      <name val="Times"/>
      <family val="1"/>
    </font>
    <font>
      <b/>
      <sz val="11"/>
      <color theme="1"/>
      <name val="Times New Roman"/>
      <family val="1"/>
    </font>
    <font>
      <sz val="12"/>
      <color theme="1"/>
      <name val="Times"/>
      <family val="1"/>
    </font>
    <font>
      <b/>
      <u val="single"/>
      <sz val="12"/>
      <color theme="1"/>
      <name val="Times"/>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7">
    <xf numFmtId="0" fontId="0" fillId="0" borderId="0" xfId="0" applyFont="1" applyAlignment="1">
      <alignment/>
    </xf>
    <xf numFmtId="0" fontId="54" fillId="0" borderId="0" xfId="0" applyFont="1" applyBorder="1" applyAlignment="1">
      <alignment/>
    </xf>
    <xf numFmtId="0" fontId="54" fillId="0" borderId="0" xfId="0" applyFont="1" applyBorder="1" applyAlignment="1">
      <alignment wrapText="1"/>
    </xf>
    <xf numFmtId="0" fontId="54" fillId="0" borderId="0" xfId="0" applyFont="1" applyBorder="1" applyAlignment="1">
      <alignment horizontal="fill" wrapText="1"/>
    </xf>
    <xf numFmtId="0" fontId="54" fillId="0" borderId="0" xfId="0" applyFont="1" applyBorder="1" applyAlignment="1">
      <alignment horizontal="center"/>
    </xf>
    <xf numFmtId="0" fontId="54" fillId="0" borderId="0" xfId="0" applyFont="1" applyAlignment="1">
      <alignment/>
    </xf>
    <xf numFmtId="0" fontId="55" fillId="0" borderId="0" xfId="0" applyFont="1" applyAlignment="1">
      <alignment horizontal="justify"/>
    </xf>
    <xf numFmtId="0" fontId="54" fillId="0" borderId="0" xfId="0" applyFont="1" applyAlignment="1">
      <alignment wrapText="1"/>
    </xf>
    <xf numFmtId="0" fontId="54"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54" fillId="0" borderId="0" xfId="0" applyFont="1" applyAlignment="1">
      <alignment horizontal="center"/>
    </xf>
    <xf numFmtId="0" fontId="53" fillId="0" borderId="0" xfId="0" applyFont="1" applyAlignment="1">
      <alignment/>
    </xf>
    <xf numFmtId="0" fontId="54" fillId="0" borderId="0" xfId="0" applyFont="1" applyBorder="1" applyAlignment="1">
      <alignment horizontal="center" vertical="center"/>
    </xf>
    <xf numFmtId="0" fontId="0" fillId="0" borderId="0" xfId="0" applyBorder="1" applyAlignment="1">
      <alignment horizontal="center"/>
    </xf>
    <xf numFmtId="0" fontId="54" fillId="0" borderId="0" xfId="0" applyFont="1" applyFill="1" applyBorder="1" applyAlignment="1">
      <alignment horizontal="center" vertical="center"/>
    </xf>
    <xf numFmtId="0" fontId="56" fillId="0" borderId="0" xfId="0" applyFont="1" applyFill="1" applyBorder="1" applyAlignment="1">
      <alignment vertical="top" wrapText="1"/>
    </xf>
    <xf numFmtId="0" fontId="56"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vertical="center"/>
    </xf>
    <xf numFmtId="0" fontId="0" fillId="0" borderId="0" xfId="0" applyAlignment="1">
      <alignment horizontal="center"/>
    </xf>
    <xf numFmtId="0" fontId="54" fillId="0" borderId="0" xfId="0" applyFont="1" applyAlignment="1">
      <alignment vertical="center"/>
    </xf>
    <xf numFmtId="0" fontId="57" fillId="0" borderId="10" xfId="0" applyFont="1" applyBorder="1" applyAlignment="1">
      <alignment horizontal="center" vertical="center"/>
    </xf>
    <xf numFmtId="0" fontId="57" fillId="0" borderId="10" xfId="0" applyFont="1" applyBorder="1" applyAlignment="1">
      <alignment horizontal="center" vertical="center" wrapText="1"/>
    </xf>
    <xf numFmtId="0" fontId="58" fillId="0" borderId="10" xfId="0" applyFont="1" applyBorder="1" applyAlignment="1">
      <alignment horizontal="center" vertical="center"/>
    </xf>
    <xf numFmtId="0" fontId="58" fillId="0" borderId="10" xfId="0" applyFont="1" applyBorder="1" applyAlignment="1">
      <alignment horizontal="center" vertical="center" wrapText="1"/>
    </xf>
    <xf numFmtId="0" fontId="4" fillId="0" borderId="10" xfId="0" applyFont="1" applyBorder="1" applyAlignment="1">
      <alignment horizontal="center" vertical="center"/>
    </xf>
    <xf numFmtId="1" fontId="4" fillId="0" borderId="10" xfId="0" applyNumberFormat="1" applyFont="1" applyBorder="1" applyAlignment="1">
      <alignment horizontal="center" vertical="center"/>
    </xf>
    <xf numFmtId="44" fontId="5" fillId="0" borderId="10" xfId="44" applyFont="1" applyBorder="1" applyAlignment="1">
      <alignment horizontal="center" vertical="center"/>
    </xf>
    <xf numFmtId="44" fontId="57" fillId="0" borderId="10" xfId="0" applyNumberFormat="1" applyFont="1" applyBorder="1" applyAlignment="1">
      <alignment/>
    </xf>
    <xf numFmtId="2" fontId="5" fillId="0" borderId="10" xfId="44" applyNumberFormat="1" applyFont="1" applyBorder="1" applyAlignment="1">
      <alignment horizontal="center" vertical="center"/>
    </xf>
    <xf numFmtId="0" fontId="4" fillId="0" borderId="10" xfId="0" applyFont="1" applyBorder="1" applyAlignment="1">
      <alignment horizontal="center" vertical="center" wrapText="1"/>
    </xf>
    <xf numFmtId="44" fontId="5" fillId="0" borderId="10" xfId="44" applyFont="1" applyFill="1" applyBorder="1" applyAlignment="1">
      <alignment horizontal="center" vertical="center"/>
    </xf>
    <xf numFmtId="44" fontId="5" fillId="0" borderId="10" xfId="0" applyNumberFormat="1" applyFont="1" applyBorder="1" applyAlignment="1">
      <alignment/>
    </xf>
    <xf numFmtId="1" fontId="4" fillId="0" borderId="11" xfId="0" applyNumberFormat="1" applyFont="1" applyBorder="1" applyAlignment="1">
      <alignment horizontal="center" vertical="center"/>
    </xf>
    <xf numFmtId="0" fontId="4" fillId="0" borderId="10" xfId="53" applyFont="1" applyBorder="1" applyAlignment="1">
      <alignment horizontal="center" vertical="center"/>
    </xf>
    <xf numFmtId="1" fontId="4" fillId="0" borderId="12" xfId="0" applyNumberFormat="1" applyFont="1" applyBorder="1" applyAlignment="1">
      <alignment horizontal="center" vertical="center"/>
    </xf>
    <xf numFmtId="0" fontId="5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8" fillId="0" borderId="13" xfId="0" applyFont="1" applyBorder="1" applyAlignment="1">
      <alignment horizontal="center" vertical="center"/>
    </xf>
    <xf numFmtId="0" fontId="58" fillId="0" borderId="0" xfId="0" applyFont="1" applyBorder="1" applyAlignment="1">
      <alignment horizontal="center"/>
    </xf>
    <xf numFmtId="44" fontId="58" fillId="0" borderId="0" xfId="0" applyNumberFormat="1" applyFont="1" applyBorder="1" applyAlignment="1">
      <alignment horizontal="center"/>
    </xf>
    <xf numFmtId="9" fontId="58" fillId="0" borderId="0" xfId="61" applyFont="1" applyBorder="1" applyAlignment="1">
      <alignment horizontal="center"/>
    </xf>
    <xf numFmtId="0" fontId="6" fillId="0" borderId="0" xfId="0" applyFont="1" applyAlignment="1">
      <alignment horizontal="right" vertical="center"/>
    </xf>
    <xf numFmtId="0" fontId="9" fillId="33" borderId="0" xfId="0" applyFont="1" applyFill="1" applyAlignment="1">
      <alignment horizontal="right"/>
    </xf>
    <xf numFmtId="0" fontId="8" fillId="33" borderId="0" xfId="0" applyFont="1" applyFill="1" applyAlignment="1">
      <alignment horizontal="right"/>
    </xf>
    <xf numFmtId="0" fontId="59" fillId="0" borderId="0" xfId="0" applyFont="1" applyAlignment="1">
      <alignment horizontal="center" vertical="top" wrapText="1"/>
    </xf>
    <xf numFmtId="44" fontId="57" fillId="0" borderId="10" xfId="0" applyNumberFormat="1" applyFont="1" applyBorder="1" applyAlignment="1">
      <alignment horizontal="right" vertical="center"/>
    </xf>
    <xf numFmtId="0" fontId="0" fillId="0" borderId="0" xfId="0" applyAlignment="1">
      <alignment/>
    </xf>
    <xf numFmtId="0" fontId="0" fillId="0" borderId="0" xfId="0" applyBorder="1" applyAlignment="1">
      <alignment/>
    </xf>
    <xf numFmtId="0" fontId="54" fillId="0" borderId="0" xfId="0" applyFont="1" applyAlignment="1">
      <alignment vertical="center"/>
    </xf>
    <xf numFmtId="44" fontId="58" fillId="0" borderId="0" xfId="0" applyNumberFormat="1" applyFont="1" applyBorder="1" applyAlignment="1">
      <alignment horizontal="center"/>
    </xf>
    <xf numFmtId="0" fontId="0" fillId="0" borderId="10" xfId="0" applyBorder="1" applyAlignment="1">
      <alignment/>
    </xf>
    <xf numFmtId="0" fontId="57" fillId="0" borderId="0" xfId="0" applyFont="1" applyBorder="1" applyAlignment="1">
      <alignment/>
    </xf>
    <xf numFmtId="44" fontId="57" fillId="0" borderId="0" xfId="44" applyFont="1" applyBorder="1" applyAlignment="1">
      <alignment/>
    </xf>
    <xf numFmtId="0" fontId="4" fillId="34" borderId="10" xfId="0" applyFont="1" applyFill="1" applyBorder="1" applyAlignment="1">
      <alignment horizontal="center" vertical="center"/>
    </xf>
    <xf numFmtId="0" fontId="60" fillId="0" borderId="0" xfId="0" applyFont="1" applyBorder="1" applyAlignment="1">
      <alignment horizontal="center"/>
    </xf>
    <xf numFmtId="0" fontId="4" fillId="0" borderId="11" xfId="0" applyFont="1" applyBorder="1" applyAlignment="1">
      <alignment horizontal="center" vertical="center"/>
    </xf>
    <xf numFmtId="0" fontId="61" fillId="0" borderId="0" xfId="0" applyFont="1" applyAlignment="1">
      <alignment horizontal="left" vertical="center" wrapText="1"/>
    </xf>
    <xf numFmtId="0" fontId="0" fillId="0" borderId="0" xfId="0" applyAlignment="1">
      <alignment horizontal="center"/>
    </xf>
    <xf numFmtId="44" fontId="5" fillId="0" borderId="12" xfId="0" applyNumberFormat="1" applyFont="1" applyBorder="1" applyAlignment="1">
      <alignment/>
    </xf>
    <xf numFmtId="2" fontId="5" fillId="0" borderId="12" xfId="44" applyNumberFormat="1" applyFont="1" applyBorder="1" applyAlignment="1">
      <alignment horizontal="center" vertical="center"/>
    </xf>
    <xf numFmtId="44" fontId="5" fillId="0" borderId="11" xfId="44" applyFont="1" applyBorder="1" applyAlignment="1">
      <alignment horizontal="center" vertical="center"/>
    </xf>
    <xf numFmtId="44" fontId="57" fillId="0" borderId="0" xfId="0" applyNumberFormat="1" applyFont="1" applyBorder="1" applyAlignment="1">
      <alignment horizontal="right"/>
    </xf>
    <xf numFmtId="2" fontId="5" fillId="0" borderId="0" xfId="44" applyNumberFormat="1" applyFont="1" applyBorder="1" applyAlignment="1">
      <alignment horizontal="center" vertical="center"/>
    </xf>
    <xf numFmtId="44" fontId="57" fillId="0" borderId="0" xfId="0" applyNumberFormat="1" applyFont="1" applyBorder="1" applyAlignment="1">
      <alignment horizontal="right" vertical="center"/>
    </xf>
    <xf numFmtId="2" fontId="4" fillId="0" borderId="0" xfId="44" applyNumberFormat="1" applyFont="1" applyBorder="1" applyAlignment="1">
      <alignment horizontal="center" vertical="center"/>
    </xf>
    <xf numFmtId="0" fontId="57" fillId="0" borderId="0" xfId="0" applyFont="1" applyBorder="1" applyAlignment="1">
      <alignment horizontal="right" vertical="center" wrapText="1"/>
    </xf>
    <xf numFmtId="0" fontId="58" fillId="0" borderId="0" xfId="0" applyFont="1" applyBorder="1" applyAlignment="1">
      <alignment horizontal="left" vertical="top" wrapText="1"/>
    </xf>
    <xf numFmtId="0" fontId="58" fillId="0" borderId="0" xfId="0" applyFont="1" applyBorder="1" applyAlignment="1">
      <alignment horizontal="left" vertical="top"/>
    </xf>
    <xf numFmtId="1" fontId="4" fillId="0" borderId="11" xfId="0" applyNumberFormat="1" applyFont="1" applyBorder="1" applyAlignment="1">
      <alignment horizontal="center" vertical="center"/>
    </xf>
    <xf numFmtId="1" fontId="4" fillId="0" borderId="13" xfId="0" applyNumberFormat="1" applyFont="1" applyBorder="1" applyAlignment="1">
      <alignment horizontal="center" vertical="center"/>
    </xf>
    <xf numFmtId="1" fontId="4" fillId="0" borderId="12"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58" fillId="34" borderId="0" xfId="0" applyFont="1" applyFill="1" applyBorder="1" applyAlignment="1">
      <alignment horizontal="left"/>
    </xf>
    <xf numFmtId="0" fontId="58" fillId="34" borderId="0" xfId="0" applyFont="1" applyFill="1" applyBorder="1" applyAlignment="1">
      <alignment horizontal="left" vertical="top" wrapText="1"/>
    </xf>
    <xf numFmtId="0" fontId="58" fillId="0" borderId="14" xfId="0" applyFont="1" applyBorder="1" applyAlignment="1">
      <alignment vertical="top" wrapText="1"/>
    </xf>
    <xf numFmtId="0" fontId="9" fillId="0" borderId="0" xfId="0" applyFont="1" applyAlignment="1">
      <alignment horizontal="center" vertical="center"/>
    </xf>
    <xf numFmtId="0" fontId="58" fillId="0" borderId="0" xfId="0" applyFont="1" applyAlignment="1">
      <alignment horizontal="center"/>
    </xf>
    <xf numFmtId="0" fontId="60" fillId="0" borderId="0" xfId="0" applyFont="1" applyAlignment="1">
      <alignment horizontal="left" vertical="top" wrapText="1"/>
    </xf>
    <xf numFmtId="0" fontId="60" fillId="0" borderId="0" xfId="0" applyFont="1" applyAlignment="1">
      <alignment horizontal="left" vertical="top"/>
    </xf>
    <xf numFmtId="0" fontId="54" fillId="0" borderId="0" xfId="0" applyFont="1" applyFill="1" applyBorder="1" applyAlignment="1">
      <alignment horizontal="center" vertical="center"/>
    </xf>
    <xf numFmtId="0" fontId="54" fillId="0" borderId="0" xfId="0" applyFont="1" applyBorder="1" applyAlignment="1">
      <alignment horizontal="center" vertical="center"/>
    </xf>
    <xf numFmtId="0" fontId="8" fillId="0" borderId="0" xfId="0" applyFont="1" applyAlignment="1">
      <alignment horizontal="center"/>
    </xf>
    <xf numFmtId="0" fontId="10" fillId="0" borderId="0" xfId="0" applyFont="1" applyAlignment="1">
      <alignment horizontal="center" wrapText="1"/>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62" fillId="0" borderId="0" xfId="0" applyFont="1" applyAlignment="1">
      <alignment horizontal="left" vertical="center" wrapText="1"/>
    </xf>
    <xf numFmtId="0" fontId="59" fillId="0" borderId="15" xfId="0" applyFont="1" applyBorder="1" applyAlignment="1">
      <alignment horizontal="center" vertical="top" wrapText="1"/>
    </xf>
    <xf numFmtId="0" fontId="59" fillId="0" borderId="16" xfId="0" applyFont="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65</xdr:row>
      <xdr:rowOff>0</xdr:rowOff>
    </xdr:from>
    <xdr:to>
      <xdr:col>2</xdr:col>
      <xdr:colOff>47625</xdr:colOff>
      <xdr:row>65</xdr:row>
      <xdr:rowOff>57150</xdr:rowOff>
    </xdr:to>
    <xdr:pic>
      <xdr:nvPicPr>
        <xdr:cNvPr id="1" name="Picture 1" descr="http://welcome.hp-ww.com/img/s.gif"/>
        <xdr:cNvPicPr preferRelativeResize="1">
          <a:picLocks noChangeAspect="1"/>
        </xdr:cNvPicPr>
      </xdr:nvPicPr>
      <xdr:blipFill>
        <a:blip r:embed="rId1"/>
        <a:stretch>
          <a:fillRect/>
        </a:stretch>
      </xdr:blipFill>
      <xdr:spPr>
        <a:xfrm>
          <a:off x="1247775" y="18516600"/>
          <a:ext cx="47625" cy="57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olling.lv/store/productinfo/C13T70114010" TargetMode="External" /><Relationship Id="rId2" Type="http://schemas.openxmlformats.org/officeDocument/2006/relationships/hyperlink" Target="http://rolling.lv/store/productinfo/C13T70114010" TargetMode="External" /><Relationship Id="rId3" Type="http://schemas.openxmlformats.org/officeDocument/2006/relationships/hyperlink" Target="http://rolling.lv/store/productinfo/CD644A"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83"/>
  <sheetViews>
    <sheetView tabSelected="1" zoomScale="90" zoomScaleNormal="90" zoomScalePageLayoutView="0" workbookViewId="0" topLeftCell="E1">
      <selection activeCell="M13" sqref="M13"/>
    </sheetView>
  </sheetViews>
  <sheetFormatPr defaultColWidth="8.8515625" defaultRowHeight="15"/>
  <cols>
    <col min="1" max="1" width="8.57421875" style="0" customWidth="1"/>
    <col min="2" max="2" width="10.140625" style="0" customWidth="1"/>
    <col min="3" max="3" width="17.7109375" style="9" customWidth="1"/>
    <col min="4" max="4" width="24.57421875" style="0" customWidth="1"/>
    <col min="5" max="5" width="21.28125" style="0" customWidth="1"/>
    <col min="6" max="6" width="11.7109375" style="0" customWidth="1"/>
    <col min="7" max="7" width="14.421875" style="10" hidden="1" customWidth="1"/>
    <col min="8" max="8" width="15.7109375" style="10" customWidth="1"/>
    <col min="9" max="9" width="34.57421875" style="21" customWidth="1"/>
    <col min="10" max="10" width="19.00390625" style="0" customWidth="1"/>
    <col min="11" max="11" width="17.28125" style="0" customWidth="1"/>
    <col min="12" max="12" width="20.421875" style="0" customWidth="1"/>
    <col min="13" max="14" width="18.00390625" style="0" customWidth="1"/>
    <col min="15" max="15" width="18.140625" style="0" customWidth="1"/>
    <col min="16" max="16" width="16.140625" style="0" customWidth="1"/>
  </cols>
  <sheetData>
    <row r="1" spans="3:15" ht="15">
      <c r="C1"/>
      <c r="G1"/>
      <c r="I1"/>
      <c r="O1" s="44" t="s">
        <v>261</v>
      </c>
    </row>
    <row r="2" spans="3:15" ht="15.75">
      <c r="C2"/>
      <c r="G2"/>
      <c r="I2"/>
      <c r="O2" s="44" t="s">
        <v>205</v>
      </c>
    </row>
    <row r="3" spans="3:9" ht="15">
      <c r="C3"/>
      <c r="G3"/>
      <c r="H3"/>
      <c r="I3"/>
    </row>
    <row r="4" spans="1:15" ht="15">
      <c r="A4" s="89" t="s">
        <v>204</v>
      </c>
      <c r="B4" s="89"/>
      <c r="C4" s="89"/>
      <c r="D4" s="89"/>
      <c r="E4" s="89"/>
      <c r="F4" s="89"/>
      <c r="G4" s="89"/>
      <c r="H4" s="89"/>
      <c r="I4" s="89"/>
      <c r="J4" s="89"/>
      <c r="K4" s="89"/>
      <c r="L4" s="89"/>
      <c r="M4" s="89"/>
      <c r="N4" s="89"/>
      <c r="O4" s="89"/>
    </row>
    <row r="5" spans="1:15" ht="15.75" customHeight="1">
      <c r="A5" s="90" t="s">
        <v>260</v>
      </c>
      <c r="B5" s="90"/>
      <c r="C5" s="90"/>
      <c r="D5" s="90"/>
      <c r="E5" s="90"/>
      <c r="F5" s="90"/>
      <c r="G5" s="90"/>
      <c r="H5" s="90"/>
      <c r="I5" s="90"/>
      <c r="J5" s="90"/>
      <c r="K5" s="90"/>
      <c r="L5" s="90"/>
      <c r="M5" s="90"/>
      <c r="N5" s="90"/>
      <c r="O5" s="90"/>
    </row>
    <row r="6" spans="3:9" ht="15">
      <c r="C6"/>
      <c r="G6"/>
      <c r="H6"/>
      <c r="I6"/>
    </row>
    <row r="7" spans="1:15" ht="15">
      <c r="A7" s="83" t="s">
        <v>206</v>
      </c>
      <c r="B7" s="83"/>
      <c r="C7" s="83"/>
      <c r="D7" s="83"/>
      <c r="E7" s="83"/>
      <c r="F7" s="83"/>
      <c r="G7" s="83"/>
      <c r="H7" s="83"/>
      <c r="I7" s="83"/>
      <c r="J7" s="83"/>
      <c r="K7" s="83"/>
      <c r="L7" s="83"/>
      <c r="M7" s="83"/>
      <c r="N7" s="83"/>
      <c r="O7" s="83"/>
    </row>
    <row r="8" spans="1:15" ht="15">
      <c r="A8" s="83" t="s">
        <v>207</v>
      </c>
      <c r="B8" s="83"/>
      <c r="C8" s="83"/>
      <c r="D8" s="83"/>
      <c r="E8" s="83"/>
      <c r="F8" s="83"/>
      <c r="G8" s="83"/>
      <c r="H8" s="83"/>
      <c r="I8" s="83"/>
      <c r="J8" s="83"/>
      <c r="K8" s="83"/>
      <c r="L8" s="83"/>
      <c r="M8" s="83"/>
      <c r="N8" s="83"/>
      <c r="O8" s="83"/>
    </row>
    <row r="9" spans="1:15" ht="15">
      <c r="A9" s="84" t="s">
        <v>220</v>
      </c>
      <c r="B9" s="84"/>
      <c r="C9" s="84"/>
      <c r="D9" s="84"/>
      <c r="E9" s="84"/>
      <c r="F9" s="84"/>
      <c r="G9" s="84"/>
      <c r="H9" s="84"/>
      <c r="I9" s="84"/>
      <c r="J9" s="84"/>
      <c r="K9" s="84"/>
      <c r="L9" s="84"/>
      <c r="M9" s="84"/>
      <c r="N9" s="84"/>
      <c r="O9" s="84"/>
    </row>
    <row r="10" spans="1:12" ht="15.75">
      <c r="A10" s="1"/>
      <c r="B10" s="1"/>
      <c r="C10" s="8"/>
      <c r="D10" s="2"/>
      <c r="E10" s="1"/>
      <c r="F10" s="1"/>
      <c r="G10" s="4"/>
      <c r="H10" s="4"/>
      <c r="I10" s="57"/>
      <c r="J10" s="3"/>
      <c r="K10" s="1"/>
      <c r="L10" s="1"/>
    </row>
    <row r="11" spans="1:15" ht="99.75" customHeight="1">
      <c r="A11" s="23" t="s">
        <v>0</v>
      </c>
      <c r="B11" s="23" t="s">
        <v>1</v>
      </c>
      <c r="C11" s="24" t="s">
        <v>2</v>
      </c>
      <c r="D11" s="24" t="s">
        <v>3</v>
      </c>
      <c r="E11" s="24" t="s">
        <v>4</v>
      </c>
      <c r="F11" s="24" t="s">
        <v>137</v>
      </c>
      <c r="G11" s="24" t="s">
        <v>139</v>
      </c>
      <c r="H11" s="24" t="s">
        <v>140</v>
      </c>
      <c r="I11" s="24" t="s">
        <v>202</v>
      </c>
      <c r="J11" s="24" t="s">
        <v>208</v>
      </c>
      <c r="K11" s="24" t="s">
        <v>209</v>
      </c>
      <c r="L11" s="24" t="s">
        <v>210</v>
      </c>
      <c r="M11" s="24" t="s">
        <v>211</v>
      </c>
      <c r="N11" s="24" t="s">
        <v>212</v>
      </c>
      <c r="O11" s="24" t="s">
        <v>213</v>
      </c>
    </row>
    <row r="12" spans="1:15" ht="30">
      <c r="A12" s="25">
        <v>1</v>
      </c>
      <c r="B12" s="25" t="s">
        <v>5</v>
      </c>
      <c r="C12" s="25" t="s">
        <v>6</v>
      </c>
      <c r="D12" s="26" t="s">
        <v>7</v>
      </c>
      <c r="E12" s="27">
        <v>2500</v>
      </c>
      <c r="F12" s="27">
        <v>15</v>
      </c>
      <c r="G12" s="28">
        <v>15.36</v>
      </c>
      <c r="H12" s="28">
        <f>G12*3.12</f>
        <v>47.9232</v>
      </c>
      <c r="I12" s="28"/>
      <c r="J12" s="29"/>
      <c r="K12" s="29"/>
      <c r="L12" s="30"/>
      <c r="M12" s="31"/>
      <c r="N12" s="31"/>
      <c r="O12" s="31"/>
    </row>
    <row r="13" spans="1:15" ht="15">
      <c r="A13" s="25">
        <f>A12+1</f>
        <v>2</v>
      </c>
      <c r="B13" s="25" t="s">
        <v>8</v>
      </c>
      <c r="C13" s="25" t="s">
        <v>9</v>
      </c>
      <c r="D13" s="32" t="s">
        <v>10</v>
      </c>
      <c r="E13" s="27">
        <v>25000</v>
      </c>
      <c r="F13" s="27">
        <v>1</v>
      </c>
      <c r="G13" s="28">
        <v>1.016</v>
      </c>
      <c r="H13" s="28">
        <f aca="true" t="shared" si="0" ref="H13:H65">G13*3.12</f>
        <v>3.1699200000000003</v>
      </c>
      <c r="I13" s="28"/>
      <c r="J13" s="33"/>
      <c r="K13" s="29"/>
      <c r="L13" s="31" t="s">
        <v>221</v>
      </c>
      <c r="M13" s="31"/>
      <c r="N13" s="31"/>
      <c r="O13" s="31" t="s">
        <v>221</v>
      </c>
    </row>
    <row r="14" spans="1:15" ht="30">
      <c r="A14" s="25">
        <f aca="true" t="shared" si="1" ref="A14:A67">A13+1</f>
        <v>3</v>
      </c>
      <c r="B14" s="25" t="s">
        <v>5</v>
      </c>
      <c r="C14" s="25" t="s">
        <v>11</v>
      </c>
      <c r="D14" s="26" t="s">
        <v>12</v>
      </c>
      <c r="E14" s="27">
        <v>3000</v>
      </c>
      <c r="F14" s="27">
        <v>12</v>
      </c>
      <c r="G14" s="28">
        <v>12.288</v>
      </c>
      <c r="H14" s="28">
        <f t="shared" si="0"/>
        <v>38.33856</v>
      </c>
      <c r="I14" s="28"/>
      <c r="J14" s="29"/>
      <c r="K14" s="29"/>
      <c r="L14" s="30"/>
      <c r="M14" s="31"/>
      <c r="N14" s="31"/>
      <c r="O14" s="31"/>
    </row>
    <row r="15" spans="1:15" ht="36" customHeight="1">
      <c r="A15" s="25">
        <f t="shared" si="1"/>
        <v>4</v>
      </c>
      <c r="B15" s="25" t="s">
        <v>13</v>
      </c>
      <c r="C15" s="26" t="s">
        <v>14</v>
      </c>
      <c r="D15" s="32" t="s">
        <v>15</v>
      </c>
      <c r="E15" s="32" t="s">
        <v>16</v>
      </c>
      <c r="F15" s="27">
        <v>1</v>
      </c>
      <c r="G15" s="28">
        <v>1.016</v>
      </c>
      <c r="H15" s="28">
        <f t="shared" si="0"/>
        <v>3.1699200000000003</v>
      </c>
      <c r="I15" s="28"/>
      <c r="J15" s="29"/>
      <c r="K15" s="31" t="s">
        <v>221</v>
      </c>
      <c r="L15" s="31" t="s">
        <v>221</v>
      </c>
      <c r="M15" s="31"/>
      <c r="N15" s="31" t="s">
        <v>221</v>
      </c>
      <c r="O15" s="31" t="s">
        <v>221</v>
      </c>
    </row>
    <row r="16" spans="1:15" ht="15">
      <c r="A16" s="25">
        <f t="shared" si="1"/>
        <v>5</v>
      </c>
      <c r="B16" s="91" t="s">
        <v>5</v>
      </c>
      <c r="C16" s="25" t="s">
        <v>17</v>
      </c>
      <c r="D16" s="26" t="s">
        <v>18</v>
      </c>
      <c r="E16" s="27">
        <v>2500</v>
      </c>
      <c r="F16" s="74">
        <v>4</v>
      </c>
      <c r="G16" s="35">
        <v>4.064</v>
      </c>
      <c r="H16" s="28">
        <f t="shared" si="0"/>
        <v>12.679680000000001</v>
      </c>
      <c r="I16" s="28"/>
      <c r="J16" s="29"/>
      <c r="K16" s="29"/>
      <c r="L16" s="30"/>
      <c r="M16" s="31"/>
      <c r="N16" s="31"/>
      <c r="O16" s="31"/>
    </row>
    <row r="17" spans="1:15" ht="15">
      <c r="A17" s="25">
        <f t="shared" si="1"/>
        <v>6</v>
      </c>
      <c r="B17" s="93"/>
      <c r="C17" s="25" t="s">
        <v>19</v>
      </c>
      <c r="D17" s="26" t="s">
        <v>18</v>
      </c>
      <c r="E17" s="27">
        <v>2000</v>
      </c>
      <c r="F17" s="75"/>
      <c r="G17" s="35">
        <v>4.064</v>
      </c>
      <c r="H17" s="28">
        <f t="shared" si="0"/>
        <v>12.679680000000001</v>
      </c>
      <c r="I17" s="28"/>
      <c r="J17" s="29"/>
      <c r="K17" s="29"/>
      <c r="L17" s="30"/>
      <c r="M17" s="31"/>
      <c r="N17" s="31"/>
      <c r="O17" s="31"/>
    </row>
    <row r="18" spans="1:15" ht="15">
      <c r="A18" s="25">
        <f t="shared" si="1"/>
        <v>7</v>
      </c>
      <c r="B18" s="93"/>
      <c r="C18" s="25" t="s">
        <v>20</v>
      </c>
      <c r="D18" s="26" t="s">
        <v>18</v>
      </c>
      <c r="E18" s="27">
        <v>2000</v>
      </c>
      <c r="F18" s="75"/>
      <c r="G18" s="35">
        <v>4.064</v>
      </c>
      <c r="H18" s="28">
        <f t="shared" si="0"/>
        <v>12.679680000000001</v>
      </c>
      <c r="I18" s="28"/>
      <c r="J18" s="29"/>
      <c r="K18" s="29"/>
      <c r="L18" s="30"/>
      <c r="M18" s="31"/>
      <c r="N18" s="31"/>
      <c r="O18" s="31"/>
    </row>
    <row r="19" spans="1:15" ht="15">
      <c r="A19" s="25">
        <f t="shared" si="1"/>
        <v>8</v>
      </c>
      <c r="B19" s="92"/>
      <c r="C19" s="25" t="s">
        <v>21</v>
      </c>
      <c r="D19" s="26" t="s">
        <v>18</v>
      </c>
      <c r="E19" s="27">
        <v>2000</v>
      </c>
      <c r="F19" s="76"/>
      <c r="G19" s="35">
        <v>4.064</v>
      </c>
      <c r="H19" s="28">
        <f t="shared" si="0"/>
        <v>12.679680000000001</v>
      </c>
      <c r="I19" s="28"/>
      <c r="J19" s="29"/>
      <c r="K19" s="29"/>
      <c r="L19" s="30"/>
      <c r="M19" s="31"/>
      <c r="N19" s="31"/>
      <c r="O19" s="31"/>
    </row>
    <row r="20" spans="1:15" ht="90" customHeight="1">
      <c r="A20" s="25">
        <f t="shared" si="1"/>
        <v>9</v>
      </c>
      <c r="B20" s="25" t="s">
        <v>5</v>
      </c>
      <c r="C20" s="25" t="s">
        <v>22</v>
      </c>
      <c r="D20" s="26" t="s">
        <v>23</v>
      </c>
      <c r="E20" s="36">
        <v>2000</v>
      </c>
      <c r="F20" s="36">
        <v>19</v>
      </c>
      <c r="G20" s="28">
        <v>19.304</v>
      </c>
      <c r="H20" s="28">
        <f t="shared" si="0"/>
        <v>60.22848</v>
      </c>
      <c r="I20" s="28"/>
      <c r="J20" s="29"/>
      <c r="K20" s="29"/>
      <c r="L20" s="29"/>
      <c r="M20" s="31"/>
      <c r="N20" s="31"/>
      <c r="O20" s="31"/>
    </row>
    <row r="21" spans="1:15" ht="15">
      <c r="A21" s="25">
        <f t="shared" si="1"/>
        <v>10</v>
      </c>
      <c r="B21" s="25" t="s">
        <v>5</v>
      </c>
      <c r="C21" s="25" t="s">
        <v>24</v>
      </c>
      <c r="D21" s="26" t="s">
        <v>25</v>
      </c>
      <c r="E21" s="27">
        <v>500</v>
      </c>
      <c r="F21" s="27">
        <v>1</v>
      </c>
      <c r="G21" s="28">
        <v>1.016</v>
      </c>
      <c r="H21" s="28">
        <f t="shared" si="0"/>
        <v>3.1699200000000003</v>
      </c>
      <c r="I21" s="28"/>
      <c r="J21" s="29"/>
      <c r="K21" s="29"/>
      <c r="L21" s="30"/>
      <c r="M21" s="31"/>
      <c r="N21" s="31"/>
      <c r="O21" s="31"/>
    </row>
    <row r="22" spans="1:15" ht="15">
      <c r="A22" s="25">
        <f t="shared" si="1"/>
        <v>11</v>
      </c>
      <c r="B22" s="25" t="s">
        <v>13</v>
      </c>
      <c r="C22" s="25" t="s">
        <v>26</v>
      </c>
      <c r="D22" s="32" t="s">
        <v>27</v>
      </c>
      <c r="E22" s="27">
        <v>21000</v>
      </c>
      <c r="F22" s="27">
        <v>2</v>
      </c>
      <c r="G22" s="28">
        <v>2.032</v>
      </c>
      <c r="H22" s="28">
        <f t="shared" si="0"/>
        <v>6.339840000000001</v>
      </c>
      <c r="I22" s="28"/>
      <c r="J22" s="29"/>
      <c r="K22" s="31" t="s">
        <v>221</v>
      </c>
      <c r="L22" s="31" t="s">
        <v>221</v>
      </c>
      <c r="M22" s="31"/>
      <c r="N22" s="31" t="s">
        <v>221</v>
      </c>
      <c r="O22" s="31" t="s">
        <v>221</v>
      </c>
    </row>
    <row r="23" spans="1:15" ht="15">
      <c r="A23" s="25">
        <f t="shared" si="1"/>
        <v>12</v>
      </c>
      <c r="B23" s="91" t="s">
        <v>5</v>
      </c>
      <c r="C23" s="25" t="s">
        <v>28</v>
      </c>
      <c r="D23" s="32" t="s">
        <v>29</v>
      </c>
      <c r="E23" s="27">
        <v>6500</v>
      </c>
      <c r="F23" s="74">
        <v>2</v>
      </c>
      <c r="G23" s="35">
        <v>2.032</v>
      </c>
      <c r="H23" s="28">
        <f t="shared" si="0"/>
        <v>6.339840000000001</v>
      </c>
      <c r="I23" s="28"/>
      <c r="J23" s="29"/>
      <c r="K23" s="29"/>
      <c r="L23" s="30"/>
      <c r="M23" s="31"/>
      <c r="N23" s="31"/>
      <c r="O23" s="31"/>
    </row>
    <row r="24" spans="1:15" ht="15">
      <c r="A24" s="25">
        <f t="shared" si="1"/>
        <v>13</v>
      </c>
      <c r="B24" s="93"/>
      <c r="C24" s="25" t="s">
        <v>30</v>
      </c>
      <c r="D24" s="32" t="s">
        <v>29</v>
      </c>
      <c r="E24" s="27">
        <v>3500</v>
      </c>
      <c r="F24" s="75"/>
      <c r="G24" s="35">
        <v>2.032</v>
      </c>
      <c r="H24" s="28">
        <f t="shared" si="0"/>
        <v>6.339840000000001</v>
      </c>
      <c r="I24" s="28"/>
      <c r="J24" s="29"/>
      <c r="K24" s="29"/>
      <c r="L24" s="30"/>
      <c r="M24" s="31"/>
      <c r="N24" s="31"/>
      <c r="O24" s="31"/>
    </row>
    <row r="25" spans="1:15" ht="15">
      <c r="A25" s="25">
        <f t="shared" si="1"/>
        <v>14</v>
      </c>
      <c r="B25" s="93"/>
      <c r="C25" s="25" t="s">
        <v>31</v>
      </c>
      <c r="D25" s="32" t="s">
        <v>29</v>
      </c>
      <c r="E25" s="27">
        <v>3500</v>
      </c>
      <c r="F25" s="75"/>
      <c r="G25" s="35">
        <v>2.032</v>
      </c>
      <c r="H25" s="28">
        <f t="shared" si="0"/>
        <v>6.339840000000001</v>
      </c>
      <c r="I25" s="28"/>
      <c r="J25" s="29"/>
      <c r="K25" s="29"/>
      <c r="L25" s="30"/>
      <c r="M25" s="31"/>
      <c r="N25" s="31"/>
      <c r="O25" s="31"/>
    </row>
    <row r="26" spans="1:15" ht="15">
      <c r="A26" s="25">
        <f t="shared" si="1"/>
        <v>15</v>
      </c>
      <c r="B26" s="92"/>
      <c r="C26" s="25" t="s">
        <v>32</v>
      </c>
      <c r="D26" s="32" t="s">
        <v>29</v>
      </c>
      <c r="E26" s="27">
        <v>3500</v>
      </c>
      <c r="F26" s="76"/>
      <c r="G26" s="35">
        <v>2.032</v>
      </c>
      <c r="H26" s="28">
        <f t="shared" si="0"/>
        <v>6.339840000000001</v>
      </c>
      <c r="I26" s="28"/>
      <c r="J26" s="29"/>
      <c r="K26" s="29"/>
      <c r="L26" s="30"/>
      <c r="M26" s="31"/>
      <c r="N26" s="31"/>
      <c r="O26" s="31"/>
    </row>
    <row r="27" spans="1:15" ht="15">
      <c r="A27" s="25">
        <f t="shared" si="1"/>
        <v>16</v>
      </c>
      <c r="B27" s="91" t="s">
        <v>5</v>
      </c>
      <c r="C27" s="25" t="s">
        <v>33</v>
      </c>
      <c r="D27" s="26" t="s">
        <v>34</v>
      </c>
      <c r="E27" s="27">
        <v>6000</v>
      </c>
      <c r="F27" s="74">
        <v>5</v>
      </c>
      <c r="G27" s="35">
        <v>5.08</v>
      </c>
      <c r="H27" s="28">
        <f t="shared" si="0"/>
        <v>15.8496</v>
      </c>
      <c r="I27" s="28"/>
      <c r="J27" s="29"/>
      <c r="K27" s="29"/>
      <c r="L27" s="30"/>
      <c r="M27" s="31"/>
      <c r="N27" s="31"/>
      <c r="O27" s="31"/>
    </row>
    <row r="28" spans="1:15" ht="15">
      <c r="A28" s="25">
        <f t="shared" si="1"/>
        <v>17</v>
      </c>
      <c r="B28" s="93"/>
      <c r="C28" s="25" t="s">
        <v>35</v>
      </c>
      <c r="D28" s="26" t="s">
        <v>34</v>
      </c>
      <c r="E28" s="27">
        <v>6000</v>
      </c>
      <c r="F28" s="75"/>
      <c r="G28" s="35">
        <v>5.08</v>
      </c>
      <c r="H28" s="28">
        <f t="shared" si="0"/>
        <v>15.8496</v>
      </c>
      <c r="I28" s="28"/>
      <c r="J28" s="29"/>
      <c r="K28" s="29"/>
      <c r="L28" s="30"/>
      <c r="M28" s="31"/>
      <c r="N28" s="31"/>
      <c r="O28" s="31"/>
    </row>
    <row r="29" spans="1:15" ht="15">
      <c r="A29" s="25">
        <f t="shared" si="1"/>
        <v>18</v>
      </c>
      <c r="B29" s="93"/>
      <c r="C29" s="25" t="s">
        <v>36</v>
      </c>
      <c r="D29" s="26" t="s">
        <v>34</v>
      </c>
      <c r="E29" s="27">
        <v>6000</v>
      </c>
      <c r="F29" s="75"/>
      <c r="G29" s="35">
        <v>5.08</v>
      </c>
      <c r="H29" s="28">
        <f t="shared" si="0"/>
        <v>15.8496</v>
      </c>
      <c r="I29" s="28"/>
      <c r="J29" s="29"/>
      <c r="K29" s="29"/>
      <c r="L29" s="30"/>
      <c r="M29" s="31"/>
      <c r="N29" s="31"/>
      <c r="O29" s="31"/>
    </row>
    <row r="30" spans="1:15" ht="15">
      <c r="A30" s="25">
        <f t="shared" si="1"/>
        <v>19</v>
      </c>
      <c r="B30" s="92"/>
      <c r="C30" s="25" t="s">
        <v>37</v>
      </c>
      <c r="D30" s="26" t="s">
        <v>34</v>
      </c>
      <c r="E30" s="27">
        <v>6000</v>
      </c>
      <c r="F30" s="76"/>
      <c r="G30" s="35">
        <v>5.08</v>
      </c>
      <c r="H30" s="28">
        <f t="shared" si="0"/>
        <v>15.8496</v>
      </c>
      <c r="I30" s="28"/>
      <c r="J30" s="29"/>
      <c r="K30" s="29"/>
      <c r="L30" s="30"/>
      <c r="M30" s="31"/>
      <c r="N30" s="31"/>
      <c r="O30" s="31"/>
    </row>
    <row r="31" spans="1:15" ht="30">
      <c r="A31" s="25">
        <f t="shared" si="1"/>
        <v>20</v>
      </c>
      <c r="B31" s="25" t="s">
        <v>5</v>
      </c>
      <c r="C31" s="25" t="s">
        <v>38</v>
      </c>
      <c r="D31" s="26" t="s">
        <v>39</v>
      </c>
      <c r="E31" s="27">
        <v>2000</v>
      </c>
      <c r="F31" s="27">
        <v>7</v>
      </c>
      <c r="G31" s="28">
        <v>7.111999999999999</v>
      </c>
      <c r="H31" s="28">
        <f t="shared" si="0"/>
        <v>22.189439999999998</v>
      </c>
      <c r="I31" s="28"/>
      <c r="J31" s="29"/>
      <c r="K31" s="29"/>
      <c r="L31" s="30"/>
      <c r="M31" s="31"/>
      <c r="N31" s="31"/>
      <c r="O31" s="31"/>
    </row>
    <row r="32" spans="1:15" ht="30">
      <c r="A32" s="25">
        <f t="shared" si="1"/>
        <v>21</v>
      </c>
      <c r="B32" s="91" t="s">
        <v>5</v>
      </c>
      <c r="C32" s="25" t="s">
        <v>40</v>
      </c>
      <c r="D32" s="26" t="s">
        <v>41</v>
      </c>
      <c r="E32" s="27" t="s">
        <v>42</v>
      </c>
      <c r="F32" s="27">
        <v>8</v>
      </c>
      <c r="G32" s="28">
        <v>8.128</v>
      </c>
      <c r="H32" s="28">
        <f t="shared" si="0"/>
        <v>25.359360000000002</v>
      </c>
      <c r="I32" s="28"/>
      <c r="J32" s="29"/>
      <c r="K32" s="29"/>
      <c r="L32" s="30"/>
      <c r="M32" s="31"/>
      <c r="N32" s="31"/>
      <c r="O32" s="31"/>
    </row>
    <row r="33" spans="1:15" ht="15">
      <c r="A33" s="25">
        <f t="shared" si="1"/>
        <v>22</v>
      </c>
      <c r="B33" s="93"/>
      <c r="C33" s="25" t="s">
        <v>43</v>
      </c>
      <c r="D33" s="26" t="s">
        <v>44</v>
      </c>
      <c r="E33" s="27">
        <v>6000</v>
      </c>
      <c r="F33" s="74">
        <v>3</v>
      </c>
      <c r="G33" s="35">
        <v>3.048</v>
      </c>
      <c r="H33" s="28">
        <f t="shared" si="0"/>
        <v>9.50976</v>
      </c>
      <c r="I33" s="28"/>
      <c r="J33" s="29"/>
      <c r="K33" s="29"/>
      <c r="L33" s="30"/>
      <c r="M33" s="31"/>
      <c r="N33" s="31"/>
      <c r="O33" s="31"/>
    </row>
    <row r="34" spans="1:15" ht="15">
      <c r="A34" s="25">
        <f t="shared" si="1"/>
        <v>23</v>
      </c>
      <c r="B34" s="93"/>
      <c r="C34" s="25" t="s">
        <v>45</v>
      </c>
      <c r="D34" s="26" t="s">
        <v>44</v>
      </c>
      <c r="E34" s="27">
        <v>10000</v>
      </c>
      <c r="F34" s="76"/>
      <c r="G34" s="35">
        <v>3.048</v>
      </c>
      <c r="H34" s="28">
        <f t="shared" si="0"/>
        <v>9.50976</v>
      </c>
      <c r="I34" s="28"/>
      <c r="J34" s="29"/>
      <c r="K34" s="29"/>
      <c r="L34" s="30"/>
      <c r="M34" s="31"/>
      <c r="N34" s="31"/>
      <c r="O34" s="31"/>
    </row>
    <row r="35" spans="1:15" ht="15">
      <c r="A35" s="25">
        <f t="shared" si="1"/>
        <v>24</v>
      </c>
      <c r="B35" s="92"/>
      <c r="C35" s="25" t="s">
        <v>46</v>
      </c>
      <c r="D35" s="26" t="s">
        <v>47</v>
      </c>
      <c r="E35" s="27">
        <v>4000</v>
      </c>
      <c r="F35" s="27">
        <v>2</v>
      </c>
      <c r="G35" s="28">
        <v>2.032</v>
      </c>
      <c r="H35" s="28">
        <f t="shared" si="0"/>
        <v>6.339840000000001</v>
      </c>
      <c r="I35" s="28"/>
      <c r="J35" s="29"/>
      <c r="K35" s="29"/>
      <c r="L35" s="30"/>
      <c r="M35" s="31"/>
      <c r="N35" s="31"/>
      <c r="O35" s="31"/>
    </row>
    <row r="36" spans="1:15" ht="30">
      <c r="A36" s="25">
        <f t="shared" si="1"/>
        <v>25</v>
      </c>
      <c r="B36" s="91" t="s">
        <v>13</v>
      </c>
      <c r="C36" s="25" t="s">
        <v>48</v>
      </c>
      <c r="D36" s="32" t="s">
        <v>49</v>
      </c>
      <c r="E36" s="32" t="s">
        <v>50</v>
      </c>
      <c r="F36" s="74">
        <v>1</v>
      </c>
      <c r="G36" s="35">
        <v>1.016</v>
      </c>
      <c r="H36" s="28">
        <f t="shared" si="0"/>
        <v>3.1699200000000003</v>
      </c>
      <c r="I36" s="28"/>
      <c r="J36" s="29"/>
      <c r="K36" s="31" t="s">
        <v>221</v>
      </c>
      <c r="L36" s="31" t="s">
        <v>221</v>
      </c>
      <c r="M36" s="31"/>
      <c r="N36" s="31" t="s">
        <v>221</v>
      </c>
      <c r="O36" s="31" t="s">
        <v>221</v>
      </c>
    </row>
    <row r="37" spans="1:15" ht="15">
      <c r="A37" s="25">
        <f t="shared" si="1"/>
        <v>26</v>
      </c>
      <c r="B37" s="92"/>
      <c r="C37" s="25" t="s">
        <v>51</v>
      </c>
      <c r="D37" s="32" t="s">
        <v>49</v>
      </c>
      <c r="E37" s="27" t="s">
        <v>52</v>
      </c>
      <c r="F37" s="76"/>
      <c r="G37" s="37">
        <v>1</v>
      </c>
      <c r="H37" s="28">
        <f t="shared" si="0"/>
        <v>3.12</v>
      </c>
      <c r="I37" s="28"/>
      <c r="J37" s="29"/>
      <c r="K37" s="31" t="s">
        <v>221</v>
      </c>
      <c r="L37" s="31" t="s">
        <v>221</v>
      </c>
      <c r="M37" s="31"/>
      <c r="N37" s="31" t="s">
        <v>221</v>
      </c>
      <c r="O37" s="31" t="s">
        <v>221</v>
      </c>
    </row>
    <row r="38" spans="1:15" ht="30">
      <c r="A38" s="25">
        <f t="shared" si="1"/>
        <v>27</v>
      </c>
      <c r="B38" s="25" t="s">
        <v>5</v>
      </c>
      <c r="C38" s="25" t="s">
        <v>53</v>
      </c>
      <c r="D38" s="26" t="s">
        <v>54</v>
      </c>
      <c r="E38" s="27">
        <v>6000</v>
      </c>
      <c r="F38" s="27">
        <v>3</v>
      </c>
      <c r="G38" s="28">
        <v>3.048</v>
      </c>
      <c r="H38" s="28">
        <f t="shared" si="0"/>
        <v>9.50976</v>
      </c>
      <c r="I38" s="28"/>
      <c r="J38" s="29"/>
      <c r="K38" s="29"/>
      <c r="L38" s="30"/>
      <c r="M38" s="31"/>
      <c r="N38" s="31"/>
      <c r="O38" s="31"/>
    </row>
    <row r="39" spans="1:15" ht="15">
      <c r="A39" s="25">
        <f t="shared" si="1"/>
        <v>28</v>
      </c>
      <c r="B39" s="25" t="s">
        <v>5</v>
      </c>
      <c r="C39" s="25" t="s">
        <v>55</v>
      </c>
      <c r="D39" s="26" t="s">
        <v>56</v>
      </c>
      <c r="E39" s="27">
        <v>6500</v>
      </c>
      <c r="F39" s="27">
        <v>1</v>
      </c>
      <c r="G39" s="28">
        <v>1.016</v>
      </c>
      <c r="H39" s="28">
        <f t="shared" si="0"/>
        <v>3.1699200000000003</v>
      </c>
      <c r="I39" s="28"/>
      <c r="J39" s="29"/>
      <c r="K39" s="29"/>
      <c r="L39" s="30"/>
      <c r="M39" s="31"/>
      <c r="N39" s="31"/>
      <c r="O39" s="31"/>
    </row>
    <row r="40" spans="1:15" ht="30">
      <c r="A40" s="25">
        <f t="shared" si="1"/>
        <v>29</v>
      </c>
      <c r="B40" s="91" t="s">
        <v>5</v>
      </c>
      <c r="C40" s="25" t="s">
        <v>57</v>
      </c>
      <c r="D40" s="26" t="s">
        <v>58</v>
      </c>
      <c r="E40" s="27">
        <v>6000</v>
      </c>
      <c r="F40" s="74">
        <v>6</v>
      </c>
      <c r="G40" s="35">
        <v>6.096</v>
      </c>
      <c r="H40" s="28">
        <f t="shared" si="0"/>
        <v>19.01952</v>
      </c>
      <c r="I40" s="28"/>
      <c r="J40" s="29"/>
      <c r="K40" s="29"/>
      <c r="L40" s="30"/>
      <c r="M40" s="31"/>
      <c r="N40" s="31"/>
      <c r="O40" s="31"/>
    </row>
    <row r="41" spans="1:15" ht="30">
      <c r="A41" s="25">
        <f t="shared" si="1"/>
        <v>30</v>
      </c>
      <c r="B41" s="93"/>
      <c r="C41" s="25" t="s">
        <v>59</v>
      </c>
      <c r="D41" s="26" t="s">
        <v>58</v>
      </c>
      <c r="E41" s="27">
        <v>4000</v>
      </c>
      <c r="F41" s="75"/>
      <c r="G41" s="35">
        <v>6.096</v>
      </c>
      <c r="H41" s="28">
        <f t="shared" si="0"/>
        <v>19.01952</v>
      </c>
      <c r="I41" s="28"/>
      <c r="J41" s="29"/>
      <c r="K41" s="29"/>
      <c r="L41" s="30"/>
      <c r="M41" s="31"/>
      <c r="N41" s="31"/>
      <c r="O41" s="31"/>
    </row>
    <row r="42" spans="1:15" ht="30">
      <c r="A42" s="25">
        <f t="shared" si="1"/>
        <v>31</v>
      </c>
      <c r="B42" s="93"/>
      <c r="C42" s="25" t="s">
        <v>60</v>
      </c>
      <c r="D42" s="26" t="s">
        <v>58</v>
      </c>
      <c r="E42" s="27">
        <v>4000</v>
      </c>
      <c r="F42" s="75"/>
      <c r="G42" s="35">
        <v>6.096</v>
      </c>
      <c r="H42" s="28">
        <f t="shared" si="0"/>
        <v>19.01952</v>
      </c>
      <c r="I42" s="28"/>
      <c r="J42" s="29"/>
      <c r="K42" s="29"/>
      <c r="L42" s="30"/>
      <c r="M42" s="31"/>
      <c r="N42" s="31"/>
      <c r="O42" s="31"/>
    </row>
    <row r="43" spans="1:15" ht="30">
      <c r="A43" s="25">
        <f t="shared" si="1"/>
        <v>32</v>
      </c>
      <c r="B43" s="92"/>
      <c r="C43" s="25" t="s">
        <v>61</v>
      </c>
      <c r="D43" s="26" t="s">
        <v>58</v>
      </c>
      <c r="E43" s="27">
        <v>4000</v>
      </c>
      <c r="F43" s="76"/>
      <c r="G43" s="35">
        <v>6.096</v>
      </c>
      <c r="H43" s="28">
        <f t="shared" si="0"/>
        <v>19.01952</v>
      </c>
      <c r="I43" s="28"/>
      <c r="J43" s="29"/>
      <c r="K43" s="29"/>
      <c r="L43" s="30"/>
      <c r="M43" s="31"/>
      <c r="N43" s="31"/>
      <c r="O43" s="31"/>
    </row>
    <row r="44" spans="1:15" ht="15">
      <c r="A44" s="25">
        <f t="shared" si="1"/>
        <v>33</v>
      </c>
      <c r="B44" s="25" t="s">
        <v>65</v>
      </c>
      <c r="C44" s="25" t="s">
        <v>66</v>
      </c>
      <c r="D44" s="26" t="s">
        <v>67</v>
      </c>
      <c r="E44" s="27">
        <v>3000</v>
      </c>
      <c r="F44" s="27">
        <v>1</v>
      </c>
      <c r="G44" s="28">
        <v>1.016</v>
      </c>
      <c r="H44" s="28">
        <f t="shared" si="0"/>
        <v>3.1699200000000003</v>
      </c>
      <c r="I44" s="28"/>
      <c r="J44" s="29"/>
      <c r="K44" s="29"/>
      <c r="L44" s="30"/>
      <c r="M44" s="31"/>
      <c r="N44" s="31"/>
      <c r="O44" s="31"/>
    </row>
    <row r="45" spans="1:15" ht="45">
      <c r="A45" s="25">
        <f t="shared" si="1"/>
        <v>34</v>
      </c>
      <c r="B45" s="91" t="s">
        <v>13</v>
      </c>
      <c r="C45" s="25" t="s">
        <v>68</v>
      </c>
      <c r="D45" s="26" t="s">
        <v>69</v>
      </c>
      <c r="E45" s="27">
        <v>505</v>
      </c>
      <c r="F45" s="27">
        <v>4</v>
      </c>
      <c r="G45" s="28">
        <v>4.064</v>
      </c>
      <c r="H45" s="28">
        <f t="shared" si="0"/>
        <v>12.679680000000001</v>
      </c>
      <c r="I45" s="28"/>
      <c r="J45" s="29"/>
      <c r="K45" s="31" t="s">
        <v>221</v>
      </c>
      <c r="L45" s="31" t="s">
        <v>221</v>
      </c>
      <c r="M45" s="31"/>
      <c r="N45" s="31" t="s">
        <v>221</v>
      </c>
      <c r="O45" s="31" t="s">
        <v>221</v>
      </c>
    </row>
    <row r="46" spans="1:15" ht="30">
      <c r="A46" s="25">
        <f t="shared" si="1"/>
        <v>35</v>
      </c>
      <c r="B46" s="93"/>
      <c r="C46" s="25" t="s">
        <v>70</v>
      </c>
      <c r="D46" s="32" t="s">
        <v>71</v>
      </c>
      <c r="E46" s="27">
        <v>5025</v>
      </c>
      <c r="F46" s="27">
        <v>2</v>
      </c>
      <c r="G46" s="28">
        <v>2.032</v>
      </c>
      <c r="H46" s="28">
        <f t="shared" si="0"/>
        <v>6.339840000000001</v>
      </c>
      <c r="I46" s="28"/>
      <c r="J46" s="29"/>
      <c r="K46" s="31" t="s">
        <v>221</v>
      </c>
      <c r="L46" s="31" t="s">
        <v>221</v>
      </c>
      <c r="M46" s="31"/>
      <c r="N46" s="31" t="s">
        <v>221</v>
      </c>
      <c r="O46" s="31" t="s">
        <v>221</v>
      </c>
    </row>
    <row r="47" spans="1:15" ht="30">
      <c r="A47" s="25">
        <f t="shared" si="1"/>
        <v>36</v>
      </c>
      <c r="B47" s="93"/>
      <c r="C47" s="25" t="s">
        <v>72</v>
      </c>
      <c r="D47" s="32" t="s">
        <v>73</v>
      </c>
      <c r="E47" s="27">
        <v>890</v>
      </c>
      <c r="F47" s="74">
        <v>3</v>
      </c>
      <c r="G47" s="35">
        <v>3.048</v>
      </c>
      <c r="H47" s="28">
        <f t="shared" si="0"/>
        <v>9.50976</v>
      </c>
      <c r="I47" s="28"/>
      <c r="J47" s="29"/>
      <c r="K47" s="31" t="s">
        <v>221</v>
      </c>
      <c r="L47" s="31" t="s">
        <v>221</v>
      </c>
      <c r="M47" s="31"/>
      <c r="N47" s="31" t="s">
        <v>221</v>
      </c>
      <c r="O47" s="31" t="s">
        <v>221</v>
      </c>
    </row>
    <row r="48" spans="1:15" ht="30">
      <c r="A48" s="25">
        <f t="shared" si="1"/>
        <v>37</v>
      </c>
      <c r="B48" s="93"/>
      <c r="C48" s="25" t="s">
        <v>74</v>
      </c>
      <c r="D48" s="32" t="s">
        <v>73</v>
      </c>
      <c r="E48" s="27">
        <v>665</v>
      </c>
      <c r="F48" s="75"/>
      <c r="G48" s="35">
        <v>3.048</v>
      </c>
      <c r="H48" s="28">
        <f t="shared" si="0"/>
        <v>9.50976</v>
      </c>
      <c r="I48" s="28"/>
      <c r="J48" s="29"/>
      <c r="K48" s="31" t="s">
        <v>221</v>
      </c>
      <c r="L48" s="31" t="s">
        <v>221</v>
      </c>
      <c r="M48" s="31"/>
      <c r="N48" s="31" t="s">
        <v>221</v>
      </c>
      <c r="O48" s="31" t="s">
        <v>221</v>
      </c>
    </row>
    <row r="49" spans="1:15" ht="30">
      <c r="A49" s="25">
        <f t="shared" si="1"/>
        <v>38</v>
      </c>
      <c r="B49" s="92"/>
      <c r="C49" s="25" t="s">
        <v>75</v>
      </c>
      <c r="D49" s="32" t="s">
        <v>73</v>
      </c>
      <c r="E49" s="27">
        <v>710</v>
      </c>
      <c r="F49" s="76"/>
      <c r="G49" s="35">
        <v>3.048</v>
      </c>
      <c r="H49" s="28">
        <f t="shared" si="0"/>
        <v>9.50976</v>
      </c>
      <c r="I49" s="28"/>
      <c r="J49" s="29"/>
      <c r="K49" s="31" t="s">
        <v>221</v>
      </c>
      <c r="L49" s="31" t="s">
        <v>221</v>
      </c>
      <c r="M49" s="31"/>
      <c r="N49" s="31" t="s">
        <v>221</v>
      </c>
      <c r="O49" s="31" t="s">
        <v>221</v>
      </c>
    </row>
    <row r="50" spans="1:15" ht="15">
      <c r="A50" s="25">
        <f t="shared" si="1"/>
        <v>39</v>
      </c>
      <c r="B50" s="91" t="s">
        <v>5</v>
      </c>
      <c r="C50" s="25" t="s">
        <v>76</v>
      </c>
      <c r="D50" s="32" t="s">
        <v>77</v>
      </c>
      <c r="E50" s="27">
        <v>2200</v>
      </c>
      <c r="F50" s="74">
        <v>1</v>
      </c>
      <c r="G50" s="35">
        <v>1.016</v>
      </c>
      <c r="H50" s="28">
        <f t="shared" si="0"/>
        <v>3.1699200000000003</v>
      </c>
      <c r="I50" s="28"/>
      <c r="J50" s="29"/>
      <c r="K50" s="29"/>
      <c r="L50" s="30"/>
      <c r="M50" s="31"/>
      <c r="N50" s="31"/>
      <c r="O50" s="31"/>
    </row>
    <row r="51" spans="1:15" ht="15">
      <c r="A51" s="25">
        <f t="shared" si="1"/>
        <v>40</v>
      </c>
      <c r="B51" s="93"/>
      <c r="C51" s="25" t="s">
        <v>78</v>
      </c>
      <c r="D51" s="32" t="s">
        <v>77</v>
      </c>
      <c r="E51" s="27">
        <v>1400</v>
      </c>
      <c r="F51" s="75"/>
      <c r="G51" s="35">
        <v>1.016</v>
      </c>
      <c r="H51" s="28">
        <f t="shared" si="0"/>
        <v>3.1699200000000003</v>
      </c>
      <c r="I51" s="28"/>
      <c r="J51" s="29"/>
      <c r="K51" s="29"/>
      <c r="L51" s="30"/>
      <c r="M51" s="31"/>
      <c r="N51" s="31"/>
      <c r="O51" s="31"/>
    </row>
    <row r="52" spans="1:15" ht="15">
      <c r="A52" s="25">
        <f t="shared" si="1"/>
        <v>41</v>
      </c>
      <c r="B52" s="93"/>
      <c r="C52" s="25" t="s">
        <v>79</v>
      </c>
      <c r="D52" s="32" t="s">
        <v>77</v>
      </c>
      <c r="E52" s="27">
        <v>1400</v>
      </c>
      <c r="F52" s="75"/>
      <c r="G52" s="35">
        <v>1.016</v>
      </c>
      <c r="H52" s="28">
        <f t="shared" si="0"/>
        <v>3.1699200000000003</v>
      </c>
      <c r="I52" s="28"/>
      <c r="J52" s="29"/>
      <c r="K52" s="29"/>
      <c r="L52" s="30"/>
      <c r="M52" s="31"/>
      <c r="N52" s="31"/>
      <c r="O52" s="31"/>
    </row>
    <row r="53" spans="1:15" ht="15">
      <c r="A53" s="25">
        <f t="shared" si="1"/>
        <v>42</v>
      </c>
      <c r="B53" s="92"/>
      <c r="C53" s="25" t="s">
        <v>80</v>
      </c>
      <c r="D53" s="32" t="s">
        <v>77</v>
      </c>
      <c r="E53" s="27">
        <v>1400</v>
      </c>
      <c r="F53" s="76"/>
      <c r="G53" s="35">
        <v>1.016</v>
      </c>
      <c r="H53" s="28">
        <f t="shared" si="0"/>
        <v>3.1699200000000003</v>
      </c>
      <c r="I53" s="28"/>
      <c r="J53" s="29"/>
      <c r="K53" s="29"/>
      <c r="L53" s="30"/>
      <c r="M53" s="31"/>
      <c r="N53" s="31"/>
      <c r="O53" s="31"/>
    </row>
    <row r="54" spans="1:15" ht="30">
      <c r="A54" s="25">
        <f t="shared" si="1"/>
        <v>43</v>
      </c>
      <c r="B54" s="25" t="s">
        <v>5</v>
      </c>
      <c r="C54" s="25" t="s">
        <v>82</v>
      </c>
      <c r="D54" s="26" t="s">
        <v>83</v>
      </c>
      <c r="E54" s="27">
        <v>2500</v>
      </c>
      <c r="F54" s="27">
        <v>15</v>
      </c>
      <c r="G54" s="28">
        <v>15.24</v>
      </c>
      <c r="H54" s="28">
        <f t="shared" si="0"/>
        <v>47.5488</v>
      </c>
      <c r="I54" s="28"/>
      <c r="J54" s="29"/>
      <c r="K54" s="29"/>
      <c r="L54" s="30"/>
      <c r="M54" s="31"/>
      <c r="N54" s="31"/>
      <c r="O54" s="31"/>
    </row>
    <row r="55" spans="1:15" ht="30">
      <c r="A55" s="25">
        <f t="shared" si="1"/>
        <v>44</v>
      </c>
      <c r="B55" s="25" t="s">
        <v>5</v>
      </c>
      <c r="C55" s="25" t="s">
        <v>38</v>
      </c>
      <c r="D55" s="26" t="s">
        <v>84</v>
      </c>
      <c r="E55" s="27">
        <v>2000</v>
      </c>
      <c r="F55" s="27">
        <v>5</v>
      </c>
      <c r="G55" s="28">
        <v>5.08</v>
      </c>
      <c r="H55" s="28">
        <f t="shared" si="0"/>
        <v>15.8496</v>
      </c>
      <c r="I55" s="28"/>
      <c r="J55" s="29"/>
      <c r="K55" s="29"/>
      <c r="L55" s="30"/>
      <c r="M55" s="31"/>
      <c r="N55" s="31"/>
      <c r="O55" s="31"/>
    </row>
    <row r="56" spans="1:15" ht="15">
      <c r="A56" s="25">
        <f t="shared" si="1"/>
        <v>45</v>
      </c>
      <c r="B56" s="25" t="s">
        <v>5</v>
      </c>
      <c r="C56" s="25" t="s">
        <v>85</v>
      </c>
      <c r="D56" s="26" t="s">
        <v>86</v>
      </c>
      <c r="E56" s="27">
        <v>6000</v>
      </c>
      <c r="F56" s="27">
        <v>1</v>
      </c>
      <c r="G56" s="28">
        <v>1.016</v>
      </c>
      <c r="H56" s="28">
        <f t="shared" si="0"/>
        <v>3.1699200000000003</v>
      </c>
      <c r="I56" s="28"/>
      <c r="J56" s="29"/>
      <c r="K56" s="29"/>
      <c r="L56" s="30"/>
      <c r="M56" s="31"/>
      <c r="N56" s="31"/>
      <c r="O56" s="31"/>
    </row>
    <row r="57" spans="1:15" ht="15">
      <c r="A57" s="25">
        <f t="shared" si="1"/>
        <v>46</v>
      </c>
      <c r="B57" s="25" t="s">
        <v>13</v>
      </c>
      <c r="C57" s="26" t="s">
        <v>87</v>
      </c>
      <c r="D57" s="32" t="s">
        <v>88</v>
      </c>
      <c r="E57" s="27">
        <v>2000</v>
      </c>
      <c r="F57" s="27">
        <v>1</v>
      </c>
      <c r="G57" s="28">
        <v>1.016</v>
      </c>
      <c r="H57" s="28">
        <f t="shared" si="0"/>
        <v>3.1699200000000003</v>
      </c>
      <c r="I57" s="28"/>
      <c r="J57" s="29"/>
      <c r="K57" s="29"/>
      <c r="L57" s="30"/>
      <c r="M57" s="31"/>
      <c r="N57" s="31"/>
      <c r="O57" s="31"/>
    </row>
    <row r="58" spans="1:15" ht="30">
      <c r="A58" s="25">
        <f t="shared" si="1"/>
        <v>47</v>
      </c>
      <c r="B58" s="25" t="s">
        <v>13</v>
      </c>
      <c r="C58" s="26" t="s">
        <v>136</v>
      </c>
      <c r="D58" s="26" t="s">
        <v>89</v>
      </c>
      <c r="E58" s="27">
        <v>7800</v>
      </c>
      <c r="F58" s="27">
        <v>1</v>
      </c>
      <c r="G58" s="28">
        <v>1.016</v>
      </c>
      <c r="H58" s="28">
        <f t="shared" si="0"/>
        <v>3.1699200000000003</v>
      </c>
      <c r="I58" s="28"/>
      <c r="J58" s="29"/>
      <c r="K58" s="31" t="s">
        <v>221</v>
      </c>
      <c r="L58" s="31" t="s">
        <v>221</v>
      </c>
      <c r="M58" s="31"/>
      <c r="N58" s="31" t="s">
        <v>221</v>
      </c>
      <c r="O58" s="31" t="s">
        <v>221</v>
      </c>
    </row>
    <row r="59" spans="1:15" ht="15">
      <c r="A59" s="25">
        <f t="shared" si="1"/>
        <v>48</v>
      </c>
      <c r="B59" s="91" t="s">
        <v>5</v>
      </c>
      <c r="C59" s="25" t="s">
        <v>90</v>
      </c>
      <c r="D59" s="38" t="s">
        <v>91</v>
      </c>
      <c r="E59" s="27" t="s">
        <v>42</v>
      </c>
      <c r="F59" s="74">
        <v>1</v>
      </c>
      <c r="G59" s="35">
        <v>1.016</v>
      </c>
      <c r="H59" s="28">
        <f t="shared" si="0"/>
        <v>3.1699200000000003</v>
      </c>
      <c r="I59" s="28"/>
      <c r="J59" s="29"/>
      <c r="K59" s="29"/>
      <c r="L59" s="30"/>
      <c r="M59" s="31"/>
      <c r="N59" s="31"/>
      <c r="O59" s="31"/>
    </row>
    <row r="60" spans="1:15" ht="15">
      <c r="A60" s="25">
        <f t="shared" si="1"/>
        <v>49</v>
      </c>
      <c r="B60" s="93"/>
      <c r="C60" s="25" t="s">
        <v>92</v>
      </c>
      <c r="D60" s="26" t="s">
        <v>91</v>
      </c>
      <c r="E60" s="27" t="s">
        <v>93</v>
      </c>
      <c r="F60" s="75"/>
      <c r="G60" s="35">
        <v>1.016</v>
      </c>
      <c r="H60" s="28">
        <f t="shared" si="0"/>
        <v>3.1699200000000003</v>
      </c>
      <c r="I60" s="28"/>
      <c r="J60" s="29"/>
      <c r="K60" s="29"/>
      <c r="L60" s="30"/>
      <c r="M60" s="31"/>
      <c r="N60" s="31"/>
      <c r="O60" s="31"/>
    </row>
    <row r="61" spans="1:15" ht="15">
      <c r="A61" s="25">
        <f t="shared" si="1"/>
        <v>50</v>
      </c>
      <c r="B61" s="93"/>
      <c r="C61" s="25" t="s">
        <v>94</v>
      </c>
      <c r="D61" s="26" t="s">
        <v>91</v>
      </c>
      <c r="E61" s="27" t="s">
        <v>93</v>
      </c>
      <c r="F61" s="75"/>
      <c r="G61" s="35">
        <v>1.016</v>
      </c>
      <c r="H61" s="28">
        <f t="shared" si="0"/>
        <v>3.1699200000000003</v>
      </c>
      <c r="I61" s="28"/>
      <c r="J61" s="29"/>
      <c r="K61" s="29"/>
      <c r="L61" s="30"/>
      <c r="M61" s="31"/>
      <c r="N61" s="31"/>
      <c r="O61" s="31"/>
    </row>
    <row r="62" spans="1:15" ht="15">
      <c r="A62" s="25">
        <f t="shared" si="1"/>
        <v>51</v>
      </c>
      <c r="B62" s="93"/>
      <c r="C62" s="25" t="s">
        <v>95</v>
      </c>
      <c r="D62" s="26" t="s">
        <v>91</v>
      </c>
      <c r="E62" s="27" t="s">
        <v>93</v>
      </c>
      <c r="F62" s="75"/>
      <c r="G62" s="35">
        <v>1.016</v>
      </c>
      <c r="H62" s="28">
        <f t="shared" si="0"/>
        <v>3.1699200000000003</v>
      </c>
      <c r="I62" s="28"/>
      <c r="J62" s="29"/>
      <c r="K62" s="29"/>
      <c r="L62" s="30"/>
      <c r="M62" s="31"/>
      <c r="N62" s="31"/>
      <c r="O62" s="31"/>
    </row>
    <row r="63" spans="1:15" ht="15">
      <c r="A63" s="25">
        <f t="shared" si="1"/>
        <v>52</v>
      </c>
      <c r="B63" s="92"/>
      <c r="C63" s="25" t="s">
        <v>96</v>
      </c>
      <c r="D63" s="26" t="s">
        <v>91</v>
      </c>
      <c r="E63" s="27">
        <v>5000</v>
      </c>
      <c r="F63" s="76"/>
      <c r="G63" s="35">
        <v>1.016</v>
      </c>
      <c r="H63" s="28">
        <f t="shared" si="0"/>
        <v>3.1699200000000003</v>
      </c>
      <c r="I63" s="28"/>
      <c r="J63" s="29"/>
      <c r="K63" s="29"/>
      <c r="L63" s="30"/>
      <c r="M63" s="31"/>
      <c r="N63" s="31"/>
      <c r="O63" s="31"/>
    </row>
    <row r="64" spans="1:15" ht="30">
      <c r="A64" s="25">
        <f t="shared" si="1"/>
        <v>53</v>
      </c>
      <c r="B64" s="25" t="s">
        <v>5</v>
      </c>
      <c r="C64" s="25" t="s">
        <v>97</v>
      </c>
      <c r="D64" s="39" t="s">
        <v>98</v>
      </c>
      <c r="E64" s="27">
        <v>1600</v>
      </c>
      <c r="F64" s="27">
        <v>1</v>
      </c>
      <c r="G64" s="28">
        <v>1.016</v>
      </c>
      <c r="H64" s="28">
        <f t="shared" si="0"/>
        <v>3.1699200000000003</v>
      </c>
      <c r="I64" s="28"/>
      <c r="J64" s="29"/>
      <c r="K64" s="29"/>
      <c r="L64" s="30"/>
      <c r="M64" s="31"/>
      <c r="N64" s="31"/>
      <c r="O64" s="31"/>
    </row>
    <row r="65" spans="1:15" ht="15">
      <c r="A65" s="25">
        <f t="shared" si="1"/>
        <v>54</v>
      </c>
      <c r="B65" s="25" t="s">
        <v>13</v>
      </c>
      <c r="C65" s="26" t="s">
        <v>129</v>
      </c>
      <c r="D65" s="32" t="s">
        <v>99</v>
      </c>
      <c r="E65" s="27">
        <v>5300</v>
      </c>
      <c r="F65" s="27">
        <v>1</v>
      </c>
      <c r="G65" s="28">
        <v>1.016</v>
      </c>
      <c r="H65" s="28">
        <f t="shared" si="0"/>
        <v>3.1699200000000003</v>
      </c>
      <c r="I65" s="28"/>
      <c r="J65" s="29"/>
      <c r="K65" s="31" t="s">
        <v>221</v>
      </c>
      <c r="L65" s="31" t="s">
        <v>221</v>
      </c>
      <c r="M65" s="31"/>
      <c r="N65" s="31" t="s">
        <v>221</v>
      </c>
      <c r="O65" s="31" t="s">
        <v>221</v>
      </c>
    </row>
    <row r="66" spans="1:15" ht="15">
      <c r="A66" s="25">
        <f t="shared" si="1"/>
        <v>55</v>
      </c>
      <c r="B66" s="91" t="s">
        <v>13</v>
      </c>
      <c r="C66" s="25" t="s">
        <v>100</v>
      </c>
      <c r="D66" s="32" t="s">
        <v>101</v>
      </c>
      <c r="E66" s="27">
        <v>280</v>
      </c>
      <c r="F66" s="74">
        <v>1</v>
      </c>
      <c r="G66" s="35">
        <v>1.016</v>
      </c>
      <c r="H66" s="28">
        <f aca="true" t="shared" si="2" ref="H66:H127">G66*3.12</f>
        <v>3.1699200000000003</v>
      </c>
      <c r="I66" s="28"/>
      <c r="J66" s="29"/>
      <c r="K66" s="31" t="s">
        <v>221</v>
      </c>
      <c r="L66" s="31" t="s">
        <v>221</v>
      </c>
      <c r="M66" s="31"/>
      <c r="N66" s="31" t="s">
        <v>221</v>
      </c>
      <c r="O66" s="31" t="s">
        <v>221</v>
      </c>
    </row>
    <row r="67" spans="1:15" ht="15">
      <c r="A67" s="25">
        <f t="shared" si="1"/>
        <v>56</v>
      </c>
      <c r="B67" s="93"/>
      <c r="C67" s="25" t="s">
        <v>102</v>
      </c>
      <c r="D67" s="32" t="s">
        <v>101</v>
      </c>
      <c r="E67" s="27">
        <v>280</v>
      </c>
      <c r="F67" s="75"/>
      <c r="G67" s="35">
        <v>1.016</v>
      </c>
      <c r="H67" s="28">
        <f t="shared" si="2"/>
        <v>3.1699200000000003</v>
      </c>
      <c r="I67" s="28"/>
      <c r="J67" s="29"/>
      <c r="K67" s="31" t="s">
        <v>221</v>
      </c>
      <c r="L67" s="31" t="s">
        <v>221</v>
      </c>
      <c r="M67" s="31"/>
      <c r="N67" s="31" t="s">
        <v>221</v>
      </c>
      <c r="O67" s="31" t="s">
        <v>221</v>
      </c>
    </row>
    <row r="68" spans="1:15" ht="15">
      <c r="A68" s="25">
        <f aca="true" t="shared" si="3" ref="A68:A89">A67+1</f>
        <v>57</v>
      </c>
      <c r="B68" s="93"/>
      <c r="C68" s="25" t="s">
        <v>103</v>
      </c>
      <c r="D68" s="32" t="s">
        <v>101</v>
      </c>
      <c r="E68" s="27">
        <v>280</v>
      </c>
      <c r="F68" s="75"/>
      <c r="G68" s="35">
        <v>1.016</v>
      </c>
      <c r="H68" s="28">
        <f t="shared" si="2"/>
        <v>3.1699200000000003</v>
      </c>
      <c r="I68" s="28"/>
      <c r="J68" s="29"/>
      <c r="K68" s="31" t="s">
        <v>221</v>
      </c>
      <c r="L68" s="31" t="s">
        <v>221</v>
      </c>
      <c r="M68" s="31"/>
      <c r="N68" s="31" t="s">
        <v>221</v>
      </c>
      <c r="O68" s="31" t="s">
        <v>221</v>
      </c>
    </row>
    <row r="69" spans="1:15" ht="15">
      <c r="A69" s="25">
        <f t="shared" si="3"/>
        <v>58</v>
      </c>
      <c r="B69" s="92"/>
      <c r="C69" s="26" t="s">
        <v>104</v>
      </c>
      <c r="D69" s="32" t="s">
        <v>101</v>
      </c>
      <c r="E69" s="27">
        <v>280</v>
      </c>
      <c r="F69" s="76"/>
      <c r="G69" s="35">
        <v>1.016</v>
      </c>
      <c r="H69" s="28">
        <f t="shared" si="2"/>
        <v>3.1699200000000003</v>
      </c>
      <c r="I69" s="28"/>
      <c r="J69" s="29"/>
      <c r="K69" s="31" t="s">
        <v>221</v>
      </c>
      <c r="L69" s="31" t="s">
        <v>221</v>
      </c>
      <c r="M69" s="31"/>
      <c r="N69" s="31" t="s">
        <v>221</v>
      </c>
      <c r="O69" s="31" t="s">
        <v>221</v>
      </c>
    </row>
    <row r="70" spans="1:15" ht="30">
      <c r="A70" s="25">
        <f t="shared" si="3"/>
        <v>59</v>
      </c>
      <c r="B70" s="91" t="s">
        <v>62</v>
      </c>
      <c r="C70" s="25" t="s">
        <v>105</v>
      </c>
      <c r="D70" s="32" t="s">
        <v>106</v>
      </c>
      <c r="E70" s="32" t="s">
        <v>107</v>
      </c>
      <c r="F70" s="74">
        <v>1</v>
      </c>
      <c r="G70" s="35">
        <v>1</v>
      </c>
      <c r="H70" s="28">
        <f t="shared" si="2"/>
        <v>3.12</v>
      </c>
      <c r="I70" s="28"/>
      <c r="J70" s="29"/>
      <c r="K70" s="31" t="s">
        <v>221</v>
      </c>
      <c r="L70" s="31" t="s">
        <v>221</v>
      </c>
      <c r="M70" s="31"/>
      <c r="N70" s="31" t="s">
        <v>221</v>
      </c>
      <c r="O70" s="31" t="s">
        <v>221</v>
      </c>
    </row>
    <row r="71" spans="1:15" ht="30">
      <c r="A71" s="25">
        <f t="shared" si="3"/>
        <v>60</v>
      </c>
      <c r="B71" s="92"/>
      <c r="C71" s="25" t="s">
        <v>108</v>
      </c>
      <c r="D71" s="32" t="s">
        <v>106</v>
      </c>
      <c r="E71" s="32" t="s">
        <v>109</v>
      </c>
      <c r="F71" s="76"/>
      <c r="G71" s="35">
        <v>1</v>
      </c>
      <c r="H71" s="28">
        <f t="shared" si="2"/>
        <v>3.12</v>
      </c>
      <c r="I71" s="28"/>
      <c r="J71" s="29"/>
      <c r="K71" s="31" t="s">
        <v>221</v>
      </c>
      <c r="L71" s="31" t="s">
        <v>221</v>
      </c>
      <c r="M71" s="31"/>
      <c r="N71" s="31" t="s">
        <v>221</v>
      </c>
      <c r="O71" s="31" t="s">
        <v>221</v>
      </c>
    </row>
    <row r="72" spans="1:15" ht="30">
      <c r="A72" s="25">
        <f t="shared" si="3"/>
        <v>61</v>
      </c>
      <c r="B72" s="25" t="s">
        <v>65</v>
      </c>
      <c r="C72" s="25" t="s">
        <v>110</v>
      </c>
      <c r="D72" s="26" t="s">
        <v>111</v>
      </c>
      <c r="E72" s="27">
        <v>3000</v>
      </c>
      <c r="F72" s="27">
        <v>2</v>
      </c>
      <c r="G72" s="28">
        <v>1</v>
      </c>
      <c r="H72" s="28">
        <f t="shared" si="2"/>
        <v>3.12</v>
      </c>
      <c r="I72" s="28"/>
      <c r="J72" s="29"/>
      <c r="K72" s="29"/>
      <c r="L72" s="30"/>
      <c r="M72" s="31"/>
      <c r="N72" s="31"/>
      <c r="O72" s="31"/>
    </row>
    <row r="73" spans="1:15" ht="15">
      <c r="A73" s="25">
        <f t="shared" si="3"/>
        <v>62</v>
      </c>
      <c r="B73" s="91" t="s">
        <v>5</v>
      </c>
      <c r="C73" s="25" t="s">
        <v>112</v>
      </c>
      <c r="D73" s="32" t="s">
        <v>113</v>
      </c>
      <c r="E73" s="27">
        <v>3500</v>
      </c>
      <c r="F73" s="74">
        <v>1</v>
      </c>
      <c r="G73" s="35">
        <v>1.016</v>
      </c>
      <c r="H73" s="28">
        <f t="shared" si="2"/>
        <v>3.1699200000000003</v>
      </c>
      <c r="I73" s="28"/>
      <c r="J73" s="29"/>
      <c r="K73" s="29"/>
      <c r="L73" s="30"/>
      <c r="M73" s="31"/>
      <c r="N73" s="31"/>
      <c r="O73" s="31"/>
    </row>
    <row r="74" spans="1:15" ht="15">
      <c r="A74" s="25">
        <f t="shared" si="3"/>
        <v>63</v>
      </c>
      <c r="B74" s="93"/>
      <c r="C74" s="25" t="s">
        <v>114</v>
      </c>
      <c r="D74" s="32" t="s">
        <v>113</v>
      </c>
      <c r="E74" s="27">
        <v>2800</v>
      </c>
      <c r="F74" s="75"/>
      <c r="G74" s="35">
        <v>1.016</v>
      </c>
      <c r="H74" s="28">
        <f t="shared" si="2"/>
        <v>3.1699200000000003</v>
      </c>
      <c r="I74" s="28"/>
      <c r="J74" s="29"/>
      <c r="K74" s="29"/>
      <c r="L74" s="30"/>
      <c r="M74" s="31"/>
      <c r="N74" s="31"/>
      <c r="O74" s="31"/>
    </row>
    <row r="75" spans="1:15" ht="15">
      <c r="A75" s="25">
        <f t="shared" si="3"/>
        <v>64</v>
      </c>
      <c r="B75" s="93"/>
      <c r="C75" s="25" t="s">
        <v>115</v>
      </c>
      <c r="D75" s="32" t="s">
        <v>113</v>
      </c>
      <c r="E75" s="27">
        <v>2800</v>
      </c>
      <c r="F75" s="75"/>
      <c r="G75" s="35">
        <v>1.016</v>
      </c>
      <c r="H75" s="28">
        <f t="shared" si="2"/>
        <v>3.1699200000000003</v>
      </c>
      <c r="I75" s="28"/>
      <c r="J75" s="29"/>
      <c r="K75" s="29"/>
      <c r="L75" s="30"/>
      <c r="M75" s="31"/>
      <c r="N75" s="31"/>
      <c r="O75" s="31"/>
    </row>
    <row r="76" spans="1:15" ht="15">
      <c r="A76" s="25">
        <f t="shared" si="3"/>
        <v>65</v>
      </c>
      <c r="B76" s="92"/>
      <c r="C76" s="25" t="s">
        <v>116</v>
      </c>
      <c r="D76" s="32" t="s">
        <v>113</v>
      </c>
      <c r="E76" s="27">
        <v>2800</v>
      </c>
      <c r="F76" s="76"/>
      <c r="G76" s="35">
        <v>1.016</v>
      </c>
      <c r="H76" s="28">
        <f t="shared" si="2"/>
        <v>3.1699200000000003</v>
      </c>
      <c r="I76" s="28"/>
      <c r="J76" s="29"/>
      <c r="K76" s="29"/>
      <c r="L76" s="30"/>
      <c r="M76" s="31"/>
      <c r="N76" s="31"/>
      <c r="O76" s="31"/>
    </row>
    <row r="77" spans="1:15" ht="32.25" customHeight="1">
      <c r="A77" s="25">
        <f t="shared" si="3"/>
        <v>66</v>
      </c>
      <c r="B77" s="25" t="s">
        <v>13</v>
      </c>
      <c r="C77" s="25" t="s">
        <v>117</v>
      </c>
      <c r="D77" s="32" t="s">
        <v>118</v>
      </c>
      <c r="E77" s="27">
        <v>305</v>
      </c>
      <c r="F77" s="27">
        <v>4</v>
      </c>
      <c r="G77" s="28">
        <v>4.064</v>
      </c>
      <c r="H77" s="28">
        <f t="shared" si="2"/>
        <v>12.679680000000001</v>
      </c>
      <c r="I77" s="28"/>
      <c r="J77" s="29"/>
      <c r="K77" s="31" t="s">
        <v>221</v>
      </c>
      <c r="L77" s="31" t="s">
        <v>221</v>
      </c>
      <c r="M77" s="31"/>
      <c r="N77" s="31" t="s">
        <v>221</v>
      </c>
      <c r="O77" s="31" t="s">
        <v>221</v>
      </c>
    </row>
    <row r="78" spans="1:15" ht="15">
      <c r="A78" s="25">
        <f t="shared" si="3"/>
        <v>67</v>
      </c>
      <c r="B78" s="91" t="s">
        <v>5</v>
      </c>
      <c r="C78" s="25" t="s">
        <v>119</v>
      </c>
      <c r="D78" s="32" t="s">
        <v>120</v>
      </c>
      <c r="E78" s="27">
        <v>280</v>
      </c>
      <c r="F78" s="74">
        <v>1</v>
      </c>
      <c r="G78" s="71">
        <v>1.016</v>
      </c>
      <c r="H78" s="28">
        <f t="shared" si="2"/>
        <v>3.1699200000000003</v>
      </c>
      <c r="I78" s="28"/>
      <c r="J78" s="29"/>
      <c r="K78" s="31" t="s">
        <v>221</v>
      </c>
      <c r="L78" s="31" t="s">
        <v>221</v>
      </c>
      <c r="M78" s="31"/>
      <c r="N78" s="31" t="s">
        <v>221</v>
      </c>
      <c r="O78" s="31" t="s">
        <v>221</v>
      </c>
    </row>
    <row r="79" spans="1:15" ht="15">
      <c r="A79" s="25">
        <f t="shared" si="3"/>
        <v>68</v>
      </c>
      <c r="B79" s="92"/>
      <c r="C79" s="25" t="s">
        <v>121</v>
      </c>
      <c r="D79" s="32" t="s">
        <v>120</v>
      </c>
      <c r="E79" s="27">
        <v>240</v>
      </c>
      <c r="F79" s="76"/>
      <c r="G79" s="73"/>
      <c r="H79" s="28">
        <v>3</v>
      </c>
      <c r="I79" s="28"/>
      <c r="J79" s="29"/>
      <c r="K79" s="31" t="s">
        <v>221</v>
      </c>
      <c r="L79" s="31" t="s">
        <v>221</v>
      </c>
      <c r="M79" s="31"/>
      <c r="N79" s="31" t="s">
        <v>221</v>
      </c>
      <c r="O79" s="31" t="s">
        <v>221</v>
      </c>
    </row>
    <row r="80" spans="1:15" ht="45">
      <c r="A80" s="25">
        <f t="shared" si="3"/>
        <v>69</v>
      </c>
      <c r="B80" s="40" t="s">
        <v>13</v>
      </c>
      <c r="C80" s="25" t="s">
        <v>122</v>
      </c>
      <c r="D80" s="32" t="s">
        <v>138</v>
      </c>
      <c r="E80" s="27">
        <v>335</v>
      </c>
      <c r="F80" s="27">
        <v>4</v>
      </c>
      <c r="G80" s="28">
        <v>4.064</v>
      </c>
      <c r="H80" s="28">
        <f t="shared" si="2"/>
        <v>12.679680000000001</v>
      </c>
      <c r="I80" s="28"/>
      <c r="J80" s="29"/>
      <c r="K80" s="31" t="s">
        <v>221</v>
      </c>
      <c r="L80" s="31" t="s">
        <v>221</v>
      </c>
      <c r="M80" s="31"/>
      <c r="N80" s="31" t="s">
        <v>221</v>
      </c>
      <c r="O80" s="31" t="s">
        <v>221</v>
      </c>
    </row>
    <row r="81" spans="1:15" ht="15">
      <c r="A81" s="25">
        <f t="shared" si="3"/>
        <v>70</v>
      </c>
      <c r="B81" s="91" t="s">
        <v>5</v>
      </c>
      <c r="C81" s="25" t="s">
        <v>123</v>
      </c>
      <c r="D81" s="32" t="s">
        <v>124</v>
      </c>
      <c r="E81" s="27" t="s">
        <v>125</v>
      </c>
      <c r="F81" s="74">
        <v>1</v>
      </c>
      <c r="G81" s="35">
        <v>1.016</v>
      </c>
      <c r="H81" s="28">
        <f t="shared" si="2"/>
        <v>3.1699200000000003</v>
      </c>
      <c r="I81" s="28"/>
      <c r="J81" s="29"/>
      <c r="K81" s="31" t="s">
        <v>221</v>
      </c>
      <c r="L81" s="31" t="s">
        <v>221</v>
      </c>
      <c r="M81" s="31"/>
      <c r="N81" s="31" t="s">
        <v>221</v>
      </c>
      <c r="O81" s="31" t="s">
        <v>221</v>
      </c>
    </row>
    <row r="82" spans="1:15" ht="15">
      <c r="A82" s="25">
        <f t="shared" si="3"/>
        <v>71</v>
      </c>
      <c r="B82" s="92"/>
      <c r="C82" s="25" t="s">
        <v>126</v>
      </c>
      <c r="D82" s="32" t="s">
        <v>124</v>
      </c>
      <c r="E82" s="27">
        <v>220</v>
      </c>
      <c r="F82" s="76"/>
      <c r="G82" s="35">
        <v>1.016</v>
      </c>
      <c r="H82" s="28">
        <f t="shared" si="2"/>
        <v>3.1699200000000003</v>
      </c>
      <c r="I82" s="28"/>
      <c r="J82" s="29"/>
      <c r="K82" s="31" t="s">
        <v>221</v>
      </c>
      <c r="L82" s="31" t="s">
        <v>221</v>
      </c>
      <c r="M82" s="31"/>
      <c r="N82" s="31" t="s">
        <v>221</v>
      </c>
      <c r="O82" s="31" t="s">
        <v>221</v>
      </c>
    </row>
    <row r="83" spans="1:15" ht="15">
      <c r="A83" s="25">
        <f t="shared" si="3"/>
        <v>72</v>
      </c>
      <c r="B83" s="25" t="s">
        <v>13</v>
      </c>
      <c r="C83" s="25" t="s">
        <v>127</v>
      </c>
      <c r="D83" s="26" t="s">
        <v>128</v>
      </c>
      <c r="E83" s="27">
        <v>8400</v>
      </c>
      <c r="F83" s="27">
        <v>1</v>
      </c>
      <c r="G83" s="28">
        <v>1.016</v>
      </c>
      <c r="H83" s="28">
        <f t="shared" si="2"/>
        <v>3.1699200000000003</v>
      </c>
      <c r="I83" s="28"/>
      <c r="J83" s="29"/>
      <c r="K83" s="31" t="s">
        <v>221</v>
      </c>
      <c r="L83" s="31" t="s">
        <v>221</v>
      </c>
      <c r="M83" s="31"/>
      <c r="N83" s="31" t="s">
        <v>221</v>
      </c>
      <c r="O83" s="31" t="s">
        <v>221</v>
      </c>
    </row>
    <row r="84" spans="1:15" ht="15">
      <c r="A84" s="25">
        <f t="shared" si="3"/>
        <v>73</v>
      </c>
      <c r="B84" s="25" t="s">
        <v>13</v>
      </c>
      <c r="C84" s="25" t="s">
        <v>129</v>
      </c>
      <c r="D84" s="32" t="s">
        <v>99</v>
      </c>
      <c r="E84" s="27">
        <v>5300</v>
      </c>
      <c r="F84" s="27">
        <v>1</v>
      </c>
      <c r="G84" s="28">
        <v>1.016</v>
      </c>
      <c r="H84" s="28">
        <f t="shared" si="2"/>
        <v>3.1699200000000003</v>
      </c>
      <c r="I84" s="28"/>
      <c r="J84" s="29"/>
      <c r="K84" s="31" t="s">
        <v>221</v>
      </c>
      <c r="L84" s="31" t="s">
        <v>221</v>
      </c>
      <c r="M84" s="31"/>
      <c r="N84" s="31" t="s">
        <v>221</v>
      </c>
      <c r="O84" s="31" t="s">
        <v>221</v>
      </c>
    </row>
    <row r="85" spans="1:15" ht="15">
      <c r="A85" s="25">
        <f t="shared" si="3"/>
        <v>74</v>
      </c>
      <c r="B85" s="25" t="s">
        <v>5</v>
      </c>
      <c r="C85" s="25" t="s">
        <v>130</v>
      </c>
      <c r="D85" s="26" t="s">
        <v>131</v>
      </c>
      <c r="E85" s="27">
        <v>1500</v>
      </c>
      <c r="F85" s="27">
        <v>2</v>
      </c>
      <c r="G85" s="28">
        <v>2.032</v>
      </c>
      <c r="H85" s="28">
        <f t="shared" si="2"/>
        <v>6.339840000000001</v>
      </c>
      <c r="I85" s="28"/>
      <c r="J85" s="29"/>
      <c r="K85" s="31"/>
      <c r="L85" s="31"/>
      <c r="M85" s="31"/>
      <c r="N85" s="31"/>
      <c r="O85" s="31"/>
    </row>
    <row r="86" spans="1:15" ht="15">
      <c r="A86" s="25">
        <f t="shared" si="3"/>
        <v>75</v>
      </c>
      <c r="B86" s="25" t="s">
        <v>65</v>
      </c>
      <c r="C86" s="25" t="s">
        <v>132</v>
      </c>
      <c r="D86" s="26" t="s">
        <v>133</v>
      </c>
      <c r="E86" s="27">
        <v>3000</v>
      </c>
      <c r="F86" s="27">
        <v>1</v>
      </c>
      <c r="G86" s="28">
        <v>1.016</v>
      </c>
      <c r="H86" s="28">
        <f t="shared" si="2"/>
        <v>3.1699200000000003</v>
      </c>
      <c r="I86" s="28"/>
      <c r="J86" s="29"/>
      <c r="K86" s="31"/>
      <c r="L86" s="31"/>
      <c r="M86" s="31"/>
      <c r="N86" s="31"/>
      <c r="O86" s="31"/>
    </row>
    <row r="87" spans="1:15" ht="30">
      <c r="A87" s="25">
        <f t="shared" si="3"/>
        <v>76</v>
      </c>
      <c r="B87" s="25" t="s">
        <v>13</v>
      </c>
      <c r="C87" s="25" t="s">
        <v>134</v>
      </c>
      <c r="D87" s="32" t="s">
        <v>135</v>
      </c>
      <c r="E87" s="27">
        <v>1500</v>
      </c>
      <c r="F87" s="27">
        <v>1</v>
      </c>
      <c r="G87" s="28">
        <v>1.016</v>
      </c>
      <c r="H87" s="28">
        <f t="shared" si="2"/>
        <v>3.1699200000000003</v>
      </c>
      <c r="I87" s="28"/>
      <c r="J87" s="29"/>
      <c r="K87" s="31" t="s">
        <v>221</v>
      </c>
      <c r="L87" s="31" t="s">
        <v>221</v>
      </c>
      <c r="M87" s="31"/>
      <c r="N87" s="31" t="s">
        <v>221</v>
      </c>
      <c r="O87" s="31" t="s">
        <v>221</v>
      </c>
    </row>
    <row r="88" spans="1:15" s="12" customFormat="1" ht="15">
      <c r="A88" s="27">
        <f t="shared" si="3"/>
        <v>77</v>
      </c>
      <c r="B88" s="27" t="s">
        <v>5</v>
      </c>
      <c r="C88" s="27" t="s">
        <v>149</v>
      </c>
      <c r="D88" s="32" t="s">
        <v>141</v>
      </c>
      <c r="E88" s="27">
        <v>2100</v>
      </c>
      <c r="F88" s="27">
        <v>1</v>
      </c>
      <c r="G88" s="28">
        <f>F88</f>
        <v>1</v>
      </c>
      <c r="H88" s="28">
        <f t="shared" si="2"/>
        <v>3.12</v>
      </c>
      <c r="I88" s="28"/>
      <c r="J88" s="29"/>
      <c r="K88" s="29"/>
      <c r="L88" s="34"/>
      <c r="M88" s="31"/>
      <c r="N88" s="31"/>
      <c r="O88" s="31"/>
    </row>
    <row r="89" spans="1:15" s="12" customFormat="1" ht="15">
      <c r="A89" s="27">
        <f t="shared" si="3"/>
        <v>78</v>
      </c>
      <c r="B89" s="27" t="s">
        <v>5</v>
      </c>
      <c r="C89" s="27" t="s">
        <v>150</v>
      </c>
      <c r="D89" s="32" t="s">
        <v>181</v>
      </c>
      <c r="E89" s="27">
        <v>2300</v>
      </c>
      <c r="F89" s="27">
        <v>1</v>
      </c>
      <c r="G89" s="28">
        <f>F89</f>
        <v>1</v>
      </c>
      <c r="H89" s="28">
        <f t="shared" si="2"/>
        <v>3.12</v>
      </c>
      <c r="I89" s="28"/>
      <c r="J89" s="29"/>
      <c r="K89" s="29"/>
      <c r="L89" s="34"/>
      <c r="M89" s="31"/>
      <c r="N89" s="31"/>
      <c r="O89" s="31"/>
    </row>
    <row r="90" spans="1:15" s="12" customFormat="1" ht="15">
      <c r="A90" s="74">
        <v>79</v>
      </c>
      <c r="B90" s="74" t="s">
        <v>5</v>
      </c>
      <c r="C90" s="27" t="s">
        <v>151</v>
      </c>
      <c r="D90" s="77" t="s">
        <v>182</v>
      </c>
      <c r="E90" s="27">
        <v>2000</v>
      </c>
      <c r="F90" s="74">
        <v>2</v>
      </c>
      <c r="G90" s="71">
        <f>F90</f>
        <v>2</v>
      </c>
      <c r="H90" s="71">
        <f>G90*3.12</f>
        <v>6.24</v>
      </c>
      <c r="I90" s="28"/>
      <c r="J90" s="29"/>
      <c r="K90" s="29"/>
      <c r="L90" s="34"/>
      <c r="M90" s="31"/>
      <c r="N90" s="31"/>
      <c r="O90" s="31"/>
    </row>
    <row r="91" spans="1:15" s="12" customFormat="1" ht="15">
      <c r="A91" s="75"/>
      <c r="B91" s="75"/>
      <c r="C91" s="27" t="s">
        <v>152</v>
      </c>
      <c r="D91" s="78"/>
      <c r="E91" s="27">
        <v>1300</v>
      </c>
      <c r="F91" s="75"/>
      <c r="G91" s="72"/>
      <c r="H91" s="72"/>
      <c r="I91" s="28"/>
      <c r="J91" s="29"/>
      <c r="K91" s="29"/>
      <c r="L91" s="34"/>
      <c r="M91" s="31"/>
      <c r="N91" s="31"/>
      <c r="O91" s="31"/>
    </row>
    <row r="92" spans="1:15" s="12" customFormat="1" ht="15">
      <c r="A92" s="75"/>
      <c r="B92" s="75"/>
      <c r="C92" s="27" t="s">
        <v>153</v>
      </c>
      <c r="D92" s="78"/>
      <c r="E92" s="27">
        <v>1300</v>
      </c>
      <c r="F92" s="75"/>
      <c r="G92" s="72"/>
      <c r="H92" s="72"/>
      <c r="I92" s="28"/>
      <c r="J92" s="29"/>
      <c r="K92" s="29"/>
      <c r="L92" s="34"/>
      <c r="M92" s="31"/>
      <c r="N92" s="31"/>
      <c r="O92" s="31"/>
    </row>
    <row r="93" spans="1:15" s="12" customFormat="1" ht="15">
      <c r="A93" s="76"/>
      <c r="B93" s="76"/>
      <c r="C93" s="27" t="s">
        <v>154</v>
      </c>
      <c r="D93" s="79"/>
      <c r="E93" s="27">
        <v>1300</v>
      </c>
      <c r="F93" s="76"/>
      <c r="G93" s="73"/>
      <c r="H93" s="73"/>
      <c r="I93" s="28"/>
      <c r="J93" s="29"/>
      <c r="K93" s="29"/>
      <c r="L93" s="34"/>
      <c r="M93" s="31"/>
      <c r="N93" s="31"/>
      <c r="O93" s="31"/>
    </row>
    <row r="94" spans="1:15" s="12" customFormat="1" ht="15">
      <c r="A94" s="27">
        <v>80</v>
      </c>
      <c r="B94" s="27" t="s">
        <v>5</v>
      </c>
      <c r="C94" s="27" t="s">
        <v>149</v>
      </c>
      <c r="D94" s="32" t="s">
        <v>183</v>
      </c>
      <c r="E94" s="27">
        <v>2100</v>
      </c>
      <c r="F94" s="27">
        <v>3</v>
      </c>
      <c r="G94" s="28">
        <f>F94</f>
        <v>3</v>
      </c>
      <c r="H94" s="28">
        <f t="shared" si="2"/>
        <v>9.36</v>
      </c>
      <c r="I94" s="28"/>
      <c r="J94" s="29"/>
      <c r="K94" s="29"/>
      <c r="L94" s="34"/>
      <c r="M94" s="31"/>
      <c r="N94" s="31"/>
      <c r="O94" s="31"/>
    </row>
    <row r="95" spans="1:15" s="12" customFormat="1" ht="15">
      <c r="A95" s="27">
        <f>A94+1</f>
        <v>81</v>
      </c>
      <c r="B95" s="27" t="s">
        <v>13</v>
      </c>
      <c r="C95" s="27" t="s">
        <v>156</v>
      </c>
      <c r="D95" s="32" t="s">
        <v>155</v>
      </c>
      <c r="E95" s="27">
        <v>2100</v>
      </c>
      <c r="F95" s="27">
        <v>2</v>
      </c>
      <c r="G95" s="28">
        <f>F95</f>
        <v>2</v>
      </c>
      <c r="H95" s="28">
        <f t="shared" si="2"/>
        <v>6.24</v>
      </c>
      <c r="I95" s="28"/>
      <c r="J95" s="29"/>
      <c r="K95" s="29"/>
      <c r="L95" s="34"/>
      <c r="M95" s="31"/>
      <c r="N95" s="31"/>
      <c r="O95" s="31"/>
    </row>
    <row r="96" spans="1:15" s="12" customFormat="1" ht="15">
      <c r="A96" s="74">
        <v>82</v>
      </c>
      <c r="B96" s="74" t="s">
        <v>5</v>
      </c>
      <c r="C96" s="27" t="s">
        <v>112</v>
      </c>
      <c r="D96" s="77" t="s">
        <v>184</v>
      </c>
      <c r="E96" s="27">
        <v>3500</v>
      </c>
      <c r="F96" s="74">
        <v>2</v>
      </c>
      <c r="G96" s="71">
        <f>F96</f>
        <v>2</v>
      </c>
      <c r="H96" s="71">
        <f t="shared" si="2"/>
        <v>6.24</v>
      </c>
      <c r="I96" s="28"/>
      <c r="J96" s="29"/>
      <c r="K96" s="29"/>
      <c r="L96" s="34"/>
      <c r="M96" s="31"/>
      <c r="N96" s="31"/>
      <c r="O96" s="31"/>
    </row>
    <row r="97" spans="1:15" s="12" customFormat="1" ht="15">
      <c r="A97" s="75"/>
      <c r="B97" s="75"/>
      <c r="C97" s="27" t="s">
        <v>114</v>
      </c>
      <c r="D97" s="78"/>
      <c r="E97" s="27">
        <v>2800</v>
      </c>
      <c r="F97" s="75"/>
      <c r="G97" s="72"/>
      <c r="H97" s="72"/>
      <c r="I97" s="28"/>
      <c r="J97" s="29"/>
      <c r="K97" s="29"/>
      <c r="L97" s="34"/>
      <c r="M97" s="31"/>
      <c r="N97" s="31"/>
      <c r="O97" s="31"/>
    </row>
    <row r="98" spans="1:15" s="12" customFormat="1" ht="15">
      <c r="A98" s="75"/>
      <c r="B98" s="75"/>
      <c r="C98" s="27" t="s">
        <v>115</v>
      </c>
      <c r="D98" s="78"/>
      <c r="E98" s="27">
        <v>2800</v>
      </c>
      <c r="F98" s="75"/>
      <c r="G98" s="72"/>
      <c r="H98" s="72"/>
      <c r="I98" s="28"/>
      <c r="J98" s="29"/>
      <c r="K98" s="29"/>
      <c r="L98" s="34"/>
      <c r="M98" s="31"/>
      <c r="N98" s="31"/>
      <c r="O98" s="31"/>
    </row>
    <row r="99" spans="1:15" s="12" customFormat="1" ht="15">
      <c r="A99" s="76"/>
      <c r="B99" s="76"/>
      <c r="C99" s="27" t="s">
        <v>116</v>
      </c>
      <c r="D99" s="79"/>
      <c r="E99" s="27">
        <v>2800</v>
      </c>
      <c r="F99" s="76"/>
      <c r="G99" s="73"/>
      <c r="H99" s="73"/>
      <c r="I99" s="28"/>
      <c r="J99" s="29"/>
      <c r="K99" s="29"/>
      <c r="L99" s="34"/>
      <c r="M99" s="31"/>
      <c r="N99" s="31"/>
      <c r="O99" s="31"/>
    </row>
    <row r="100" spans="1:15" s="12" customFormat="1" ht="30">
      <c r="A100" s="27">
        <f>A96+1</f>
        <v>83</v>
      </c>
      <c r="B100" s="27" t="s">
        <v>63</v>
      </c>
      <c r="C100" s="27" t="s">
        <v>64</v>
      </c>
      <c r="D100" s="32" t="s">
        <v>185</v>
      </c>
      <c r="E100" s="27">
        <v>15000</v>
      </c>
      <c r="F100" s="27">
        <v>2</v>
      </c>
      <c r="G100" s="28">
        <f>F100</f>
        <v>2</v>
      </c>
      <c r="H100" s="28">
        <f t="shared" si="2"/>
        <v>6.24</v>
      </c>
      <c r="I100" s="28"/>
      <c r="J100" s="29"/>
      <c r="K100" s="31" t="s">
        <v>221</v>
      </c>
      <c r="L100" s="34"/>
      <c r="M100" s="31"/>
      <c r="N100" s="31" t="s">
        <v>221</v>
      </c>
      <c r="O100" s="31"/>
    </row>
    <row r="101" spans="1:15" s="12" customFormat="1" ht="15">
      <c r="A101" s="27">
        <v>84</v>
      </c>
      <c r="B101" s="27" t="s">
        <v>65</v>
      </c>
      <c r="C101" s="27" t="s">
        <v>157</v>
      </c>
      <c r="D101" s="32" t="s">
        <v>186</v>
      </c>
      <c r="E101" s="27">
        <v>2500</v>
      </c>
      <c r="F101" s="27">
        <v>1</v>
      </c>
      <c r="G101" s="28">
        <f>F101</f>
        <v>1</v>
      </c>
      <c r="H101" s="28">
        <f t="shared" si="2"/>
        <v>3.12</v>
      </c>
      <c r="I101" s="28"/>
      <c r="J101" s="29"/>
      <c r="K101" s="29"/>
      <c r="L101" s="34"/>
      <c r="M101" s="31"/>
      <c r="N101" s="31"/>
      <c r="O101" s="31"/>
    </row>
    <row r="102" spans="1:15" s="12" customFormat="1" ht="15">
      <c r="A102" s="74">
        <v>85</v>
      </c>
      <c r="B102" s="74" t="s">
        <v>5</v>
      </c>
      <c r="C102" s="27" t="s">
        <v>158</v>
      </c>
      <c r="D102" s="77" t="s">
        <v>187</v>
      </c>
      <c r="E102" s="27">
        <v>5000</v>
      </c>
      <c r="F102" s="74">
        <v>1</v>
      </c>
      <c r="G102" s="71">
        <f>F102</f>
        <v>1</v>
      </c>
      <c r="H102" s="71">
        <f t="shared" si="2"/>
        <v>3.12</v>
      </c>
      <c r="I102" s="28"/>
      <c r="J102" s="29"/>
      <c r="K102" s="29"/>
      <c r="L102" s="34"/>
      <c r="M102" s="31"/>
      <c r="N102" s="31"/>
      <c r="O102" s="31"/>
    </row>
    <row r="103" spans="1:15" s="12" customFormat="1" ht="15">
      <c r="A103" s="75"/>
      <c r="B103" s="75"/>
      <c r="C103" s="27" t="s">
        <v>159</v>
      </c>
      <c r="D103" s="78"/>
      <c r="E103" s="27">
        <v>4000</v>
      </c>
      <c r="F103" s="75"/>
      <c r="G103" s="72"/>
      <c r="H103" s="72"/>
      <c r="I103" s="28"/>
      <c r="J103" s="29"/>
      <c r="K103" s="29"/>
      <c r="L103" s="34"/>
      <c r="M103" s="31"/>
      <c r="N103" s="31"/>
      <c r="O103" s="31"/>
    </row>
    <row r="104" spans="1:15" s="12" customFormat="1" ht="15">
      <c r="A104" s="75"/>
      <c r="B104" s="75"/>
      <c r="C104" s="27" t="s">
        <v>160</v>
      </c>
      <c r="D104" s="78"/>
      <c r="E104" s="27">
        <v>4000</v>
      </c>
      <c r="F104" s="75"/>
      <c r="G104" s="72"/>
      <c r="H104" s="72"/>
      <c r="I104" s="28"/>
      <c r="J104" s="29"/>
      <c r="K104" s="29"/>
      <c r="L104" s="34"/>
      <c r="M104" s="31"/>
      <c r="N104" s="31"/>
      <c r="O104" s="31"/>
    </row>
    <row r="105" spans="1:15" s="12" customFormat="1" ht="15">
      <c r="A105" s="76"/>
      <c r="B105" s="76"/>
      <c r="C105" s="27" t="s">
        <v>161</v>
      </c>
      <c r="D105" s="79"/>
      <c r="E105" s="27">
        <v>4000</v>
      </c>
      <c r="F105" s="76"/>
      <c r="G105" s="73"/>
      <c r="H105" s="73"/>
      <c r="I105" s="28"/>
      <c r="J105" s="29"/>
      <c r="K105" s="29"/>
      <c r="L105" s="34"/>
      <c r="M105" s="31"/>
      <c r="N105" s="31"/>
      <c r="O105" s="31"/>
    </row>
    <row r="106" spans="1:15" s="12" customFormat="1" ht="15">
      <c r="A106" s="27">
        <v>86</v>
      </c>
      <c r="B106" s="27" t="s">
        <v>13</v>
      </c>
      <c r="C106" s="27" t="s">
        <v>162</v>
      </c>
      <c r="D106" s="32" t="s">
        <v>148</v>
      </c>
      <c r="E106" s="27">
        <v>2500</v>
      </c>
      <c r="F106" s="27">
        <v>1</v>
      </c>
      <c r="G106" s="28">
        <f>F107</f>
        <v>1</v>
      </c>
      <c r="H106" s="28">
        <f t="shared" si="2"/>
        <v>3.12</v>
      </c>
      <c r="I106" s="28"/>
      <c r="J106" s="29"/>
      <c r="K106" s="29"/>
      <c r="L106" s="34"/>
      <c r="M106" s="31"/>
      <c r="N106" s="31"/>
      <c r="O106" s="31"/>
    </row>
    <row r="107" spans="1:15" s="12" customFormat="1" ht="15">
      <c r="A107" s="74">
        <v>87</v>
      </c>
      <c r="B107" s="74" t="s">
        <v>5</v>
      </c>
      <c r="C107" s="27" t="s">
        <v>195</v>
      </c>
      <c r="D107" s="77" t="s">
        <v>188</v>
      </c>
      <c r="E107" s="56">
        <v>930</v>
      </c>
      <c r="F107" s="74">
        <v>1</v>
      </c>
      <c r="G107" s="71">
        <f>F107</f>
        <v>1</v>
      </c>
      <c r="H107" s="71">
        <f t="shared" si="2"/>
        <v>3.12</v>
      </c>
      <c r="I107" s="28"/>
      <c r="J107" s="29"/>
      <c r="K107" s="29"/>
      <c r="L107" s="34"/>
      <c r="M107" s="31"/>
      <c r="N107" s="31"/>
      <c r="O107" s="31"/>
    </row>
    <row r="108" spans="1:15" s="12" customFormat="1" ht="15">
      <c r="A108" s="76"/>
      <c r="B108" s="76"/>
      <c r="C108" s="27" t="s">
        <v>196</v>
      </c>
      <c r="D108" s="79"/>
      <c r="E108" s="56">
        <v>450</v>
      </c>
      <c r="F108" s="76"/>
      <c r="G108" s="73"/>
      <c r="H108" s="73"/>
      <c r="I108" s="28"/>
      <c r="J108" s="29"/>
      <c r="K108" s="29"/>
      <c r="L108" s="34"/>
      <c r="M108" s="31"/>
      <c r="N108" s="31"/>
      <c r="O108" s="31"/>
    </row>
    <row r="109" spans="1:15" s="12" customFormat="1" ht="15">
      <c r="A109" s="27">
        <v>88</v>
      </c>
      <c r="B109" s="27" t="s">
        <v>5</v>
      </c>
      <c r="C109" s="27" t="s">
        <v>22</v>
      </c>
      <c r="D109" s="32" t="s">
        <v>189</v>
      </c>
      <c r="E109" s="27">
        <v>2000</v>
      </c>
      <c r="F109" s="27">
        <v>1</v>
      </c>
      <c r="G109" s="28">
        <f>F109</f>
        <v>1</v>
      </c>
      <c r="H109" s="28">
        <f t="shared" si="2"/>
        <v>3.12</v>
      </c>
      <c r="I109" s="28"/>
      <c r="J109" s="29"/>
      <c r="K109" s="29"/>
      <c r="L109" s="34"/>
      <c r="M109" s="31"/>
      <c r="N109" s="31"/>
      <c r="O109" s="31"/>
    </row>
    <row r="110" spans="1:15" s="12" customFormat="1" ht="15">
      <c r="A110" s="27">
        <v>89</v>
      </c>
      <c r="B110" s="27" t="s">
        <v>142</v>
      </c>
      <c r="C110" s="27" t="s">
        <v>163</v>
      </c>
      <c r="D110" s="32" t="s">
        <v>190</v>
      </c>
      <c r="E110" s="27">
        <v>16000</v>
      </c>
      <c r="F110" s="27">
        <v>1</v>
      </c>
      <c r="G110" s="28">
        <f>F110</f>
        <v>1</v>
      </c>
      <c r="H110" s="28">
        <f t="shared" si="2"/>
        <v>3.12</v>
      </c>
      <c r="I110" s="28"/>
      <c r="J110" s="29"/>
      <c r="K110" s="29"/>
      <c r="L110" s="34"/>
      <c r="M110" s="31"/>
      <c r="N110" s="31"/>
      <c r="O110" s="31"/>
    </row>
    <row r="111" spans="1:15" s="12" customFormat="1" ht="15">
      <c r="A111" s="74">
        <v>90</v>
      </c>
      <c r="B111" s="74" t="s">
        <v>5</v>
      </c>
      <c r="C111" s="27" t="s">
        <v>164</v>
      </c>
      <c r="D111" s="77" t="s">
        <v>191</v>
      </c>
      <c r="E111" s="27">
        <v>7500</v>
      </c>
      <c r="F111" s="74">
        <v>1</v>
      </c>
      <c r="G111" s="71">
        <f>F111</f>
        <v>1</v>
      </c>
      <c r="H111" s="71">
        <f t="shared" si="2"/>
        <v>3.12</v>
      </c>
      <c r="I111" s="28"/>
      <c r="J111" s="29"/>
      <c r="K111" s="29"/>
      <c r="L111" s="34"/>
      <c r="M111" s="31"/>
      <c r="N111" s="31"/>
      <c r="O111" s="31"/>
    </row>
    <row r="112" spans="1:15" s="12" customFormat="1" ht="15">
      <c r="A112" s="75"/>
      <c r="B112" s="75"/>
      <c r="C112" s="27" t="s">
        <v>165</v>
      </c>
      <c r="D112" s="78"/>
      <c r="E112" s="27">
        <v>7500</v>
      </c>
      <c r="F112" s="75"/>
      <c r="G112" s="72"/>
      <c r="H112" s="72"/>
      <c r="I112" s="28"/>
      <c r="J112" s="29"/>
      <c r="K112" s="29"/>
      <c r="L112" s="34"/>
      <c r="M112" s="31"/>
      <c r="N112" s="31"/>
      <c r="O112" s="31"/>
    </row>
    <row r="113" spans="1:15" s="12" customFormat="1" ht="15">
      <c r="A113" s="75"/>
      <c r="B113" s="75"/>
      <c r="C113" s="27" t="s">
        <v>166</v>
      </c>
      <c r="D113" s="78"/>
      <c r="E113" s="27">
        <v>7500</v>
      </c>
      <c r="F113" s="75"/>
      <c r="G113" s="72"/>
      <c r="H113" s="72"/>
      <c r="I113" s="28"/>
      <c r="J113" s="29"/>
      <c r="K113" s="29"/>
      <c r="L113" s="34"/>
      <c r="M113" s="31"/>
      <c r="N113" s="31"/>
      <c r="O113" s="31"/>
    </row>
    <row r="114" spans="1:15" s="12" customFormat="1" ht="15">
      <c r="A114" s="76"/>
      <c r="B114" s="76"/>
      <c r="C114" s="27" t="s">
        <v>167</v>
      </c>
      <c r="D114" s="79"/>
      <c r="E114" s="27">
        <v>7500</v>
      </c>
      <c r="F114" s="76"/>
      <c r="G114" s="73"/>
      <c r="H114" s="73"/>
      <c r="I114" s="28"/>
      <c r="J114" s="29"/>
      <c r="K114" s="29"/>
      <c r="L114" s="34"/>
      <c r="M114" s="31"/>
      <c r="N114" s="31"/>
      <c r="O114" s="31"/>
    </row>
    <row r="115" spans="1:15" s="12" customFormat="1" ht="15">
      <c r="A115" s="74">
        <v>91</v>
      </c>
      <c r="B115" s="74" t="s">
        <v>81</v>
      </c>
      <c r="C115" s="27" t="s">
        <v>168</v>
      </c>
      <c r="D115" s="77" t="s">
        <v>192</v>
      </c>
      <c r="E115" s="27">
        <v>6000</v>
      </c>
      <c r="F115" s="74">
        <v>1</v>
      </c>
      <c r="G115" s="71">
        <f>F115</f>
        <v>1</v>
      </c>
      <c r="H115" s="71">
        <f t="shared" si="2"/>
        <v>3.12</v>
      </c>
      <c r="I115" s="28"/>
      <c r="J115" s="29"/>
      <c r="K115" s="31" t="s">
        <v>221</v>
      </c>
      <c r="L115" s="34"/>
      <c r="M115" s="31"/>
      <c r="N115" s="31" t="s">
        <v>221</v>
      </c>
      <c r="O115" s="31"/>
    </row>
    <row r="116" spans="1:15" s="12" customFormat="1" ht="15">
      <c r="A116" s="75"/>
      <c r="B116" s="75"/>
      <c r="C116" s="27" t="s">
        <v>169</v>
      </c>
      <c r="D116" s="78"/>
      <c r="E116" s="27">
        <v>6000</v>
      </c>
      <c r="F116" s="75"/>
      <c r="G116" s="72"/>
      <c r="H116" s="72"/>
      <c r="I116" s="28"/>
      <c r="J116" s="29"/>
      <c r="K116" s="31" t="s">
        <v>221</v>
      </c>
      <c r="L116" s="34"/>
      <c r="M116" s="31"/>
      <c r="N116" s="31" t="s">
        <v>221</v>
      </c>
      <c r="O116" s="31"/>
    </row>
    <row r="117" spans="1:15" s="12" customFormat="1" ht="15">
      <c r="A117" s="75"/>
      <c r="B117" s="75"/>
      <c r="C117" s="27" t="s">
        <v>170</v>
      </c>
      <c r="D117" s="78"/>
      <c r="E117" s="27">
        <v>6000</v>
      </c>
      <c r="F117" s="75"/>
      <c r="G117" s="72"/>
      <c r="H117" s="72"/>
      <c r="I117" s="28"/>
      <c r="J117" s="29"/>
      <c r="K117" s="31" t="s">
        <v>221</v>
      </c>
      <c r="L117" s="34"/>
      <c r="M117" s="31"/>
      <c r="N117" s="31" t="s">
        <v>221</v>
      </c>
      <c r="O117" s="31"/>
    </row>
    <row r="118" spans="1:15" s="12" customFormat="1" ht="15">
      <c r="A118" s="76"/>
      <c r="B118" s="76"/>
      <c r="C118" s="27" t="s">
        <v>171</v>
      </c>
      <c r="D118" s="79"/>
      <c r="E118" s="27">
        <v>8000</v>
      </c>
      <c r="F118" s="76"/>
      <c r="G118" s="73"/>
      <c r="H118" s="73"/>
      <c r="I118" s="28"/>
      <c r="J118" s="29"/>
      <c r="K118" s="31" t="s">
        <v>221</v>
      </c>
      <c r="L118" s="34"/>
      <c r="M118" s="31"/>
      <c r="N118" s="31" t="s">
        <v>221</v>
      </c>
      <c r="O118" s="31"/>
    </row>
    <row r="119" spans="1:15" s="12" customFormat="1" ht="15">
      <c r="A119" s="27">
        <v>92</v>
      </c>
      <c r="B119" s="27" t="s">
        <v>5</v>
      </c>
      <c r="C119" s="27" t="s">
        <v>22</v>
      </c>
      <c r="D119" s="32" t="s">
        <v>203</v>
      </c>
      <c r="E119" s="27">
        <v>2000</v>
      </c>
      <c r="F119" s="27">
        <v>1</v>
      </c>
      <c r="G119" s="28">
        <f>F119</f>
        <v>1</v>
      </c>
      <c r="H119" s="28">
        <f t="shared" si="2"/>
        <v>3.12</v>
      </c>
      <c r="I119" s="28"/>
      <c r="J119" s="29"/>
      <c r="K119" s="29"/>
      <c r="L119" s="34"/>
      <c r="M119" s="31"/>
      <c r="N119" s="31"/>
      <c r="O119" s="31"/>
    </row>
    <row r="120" spans="1:15" s="12" customFormat="1" ht="15">
      <c r="A120" s="74">
        <v>93</v>
      </c>
      <c r="B120" s="74" t="s">
        <v>13</v>
      </c>
      <c r="C120" s="27" t="s">
        <v>197</v>
      </c>
      <c r="D120" s="77" t="s">
        <v>147</v>
      </c>
      <c r="E120" s="27">
        <v>5000</v>
      </c>
      <c r="F120" s="74">
        <v>1</v>
      </c>
      <c r="G120" s="71">
        <f>F120</f>
        <v>1</v>
      </c>
      <c r="H120" s="71">
        <f t="shared" si="2"/>
        <v>3.12</v>
      </c>
      <c r="I120" s="28"/>
      <c r="J120" s="29"/>
      <c r="K120" s="29"/>
      <c r="L120" s="34"/>
      <c r="M120" s="31"/>
      <c r="N120" s="31"/>
      <c r="O120" s="31"/>
    </row>
    <row r="121" spans="1:15" s="12" customFormat="1" ht="15">
      <c r="A121" s="75"/>
      <c r="B121" s="75"/>
      <c r="C121" s="27" t="s">
        <v>198</v>
      </c>
      <c r="D121" s="78"/>
      <c r="E121" s="27">
        <v>4000</v>
      </c>
      <c r="F121" s="75"/>
      <c r="G121" s="72"/>
      <c r="H121" s="72"/>
      <c r="I121" s="28"/>
      <c r="J121" s="29"/>
      <c r="K121" s="29"/>
      <c r="L121" s="34"/>
      <c r="M121" s="31"/>
      <c r="N121" s="31"/>
      <c r="O121" s="31"/>
    </row>
    <row r="122" spans="1:15" s="12" customFormat="1" ht="15">
      <c r="A122" s="75"/>
      <c r="B122" s="75"/>
      <c r="C122" s="27" t="s">
        <v>199</v>
      </c>
      <c r="D122" s="78"/>
      <c r="E122" s="27">
        <v>4000</v>
      </c>
      <c r="F122" s="75"/>
      <c r="G122" s="72"/>
      <c r="H122" s="72"/>
      <c r="I122" s="28"/>
      <c r="J122" s="29"/>
      <c r="K122" s="29"/>
      <c r="L122" s="34"/>
      <c r="M122" s="31"/>
      <c r="N122" s="31"/>
      <c r="O122" s="31"/>
    </row>
    <row r="123" spans="1:15" s="12" customFormat="1" ht="15">
      <c r="A123" s="76"/>
      <c r="B123" s="76"/>
      <c r="C123" s="27" t="s">
        <v>200</v>
      </c>
      <c r="D123" s="79"/>
      <c r="E123" s="27">
        <v>4000</v>
      </c>
      <c r="F123" s="76"/>
      <c r="G123" s="73"/>
      <c r="H123" s="73"/>
      <c r="I123" s="28"/>
      <c r="J123" s="29"/>
      <c r="K123" s="29"/>
      <c r="L123" s="34"/>
      <c r="M123" s="31"/>
      <c r="N123" s="31"/>
      <c r="O123" s="31"/>
    </row>
    <row r="124" spans="1:15" s="12" customFormat="1" ht="15">
      <c r="A124" s="27">
        <v>94</v>
      </c>
      <c r="B124" s="27" t="s">
        <v>13</v>
      </c>
      <c r="C124" s="27" t="s">
        <v>172</v>
      </c>
      <c r="D124" s="32" t="s">
        <v>146</v>
      </c>
      <c r="E124" s="27">
        <v>2000</v>
      </c>
      <c r="F124" s="27">
        <v>2</v>
      </c>
      <c r="G124" s="28">
        <f aca="true" t="shared" si="4" ref="G124:G129">F124</f>
        <v>2</v>
      </c>
      <c r="H124" s="28">
        <f t="shared" si="2"/>
        <v>6.24</v>
      </c>
      <c r="I124" s="28"/>
      <c r="J124" s="29"/>
      <c r="K124" s="29"/>
      <c r="L124" s="34"/>
      <c r="M124" s="31"/>
      <c r="N124" s="31"/>
      <c r="O124" s="31"/>
    </row>
    <row r="125" spans="1:15" s="12" customFormat="1" ht="15">
      <c r="A125" s="27">
        <v>95</v>
      </c>
      <c r="B125" s="27" t="s">
        <v>13</v>
      </c>
      <c r="C125" s="27" t="s">
        <v>173</v>
      </c>
      <c r="D125" s="32" t="s">
        <v>145</v>
      </c>
      <c r="E125" s="27">
        <v>5000</v>
      </c>
      <c r="F125" s="27">
        <v>1</v>
      </c>
      <c r="G125" s="28">
        <f t="shared" si="4"/>
        <v>1</v>
      </c>
      <c r="H125" s="28">
        <f t="shared" si="2"/>
        <v>3.12</v>
      </c>
      <c r="I125" s="28"/>
      <c r="J125" s="29"/>
      <c r="K125" s="29"/>
      <c r="L125" s="34"/>
      <c r="M125" s="31"/>
      <c r="N125" s="31"/>
      <c r="O125" s="31"/>
    </row>
    <row r="126" spans="1:15" s="12" customFormat="1" ht="15">
      <c r="A126" s="27">
        <v>96</v>
      </c>
      <c r="B126" s="27" t="s">
        <v>13</v>
      </c>
      <c r="C126" s="27" t="s">
        <v>174</v>
      </c>
      <c r="D126" s="32" t="s">
        <v>144</v>
      </c>
      <c r="E126" s="27">
        <v>2700</v>
      </c>
      <c r="F126" s="27">
        <v>2</v>
      </c>
      <c r="G126" s="28">
        <f t="shared" si="4"/>
        <v>2</v>
      </c>
      <c r="H126" s="28">
        <f t="shared" si="2"/>
        <v>6.24</v>
      </c>
      <c r="I126" s="28"/>
      <c r="J126" s="29"/>
      <c r="K126" s="29"/>
      <c r="L126" s="34"/>
      <c r="M126" s="31"/>
      <c r="N126" s="31"/>
      <c r="O126" s="31"/>
    </row>
    <row r="127" spans="1:15" s="12" customFormat="1" ht="15">
      <c r="A127" s="27">
        <v>97</v>
      </c>
      <c r="B127" s="27" t="s">
        <v>142</v>
      </c>
      <c r="C127" s="27" t="s">
        <v>175</v>
      </c>
      <c r="D127" s="32" t="s">
        <v>193</v>
      </c>
      <c r="E127" s="27">
        <v>13000</v>
      </c>
      <c r="F127" s="27">
        <v>1</v>
      </c>
      <c r="G127" s="28">
        <f t="shared" si="4"/>
        <v>1</v>
      </c>
      <c r="H127" s="28">
        <f t="shared" si="2"/>
        <v>3.12</v>
      </c>
      <c r="I127" s="28"/>
      <c r="J127" s="29"/>
      <c r="K127" s="29"/>
      <c r="L127" s="34"/>
      <c r="M127" s="31"/>
      <c r="N127" s="31"/>
      <c r="O127" s="31"/>
    </row>
    <row r="128" spans="1:15" s="12" customFormat="1" ht="15">
      <c r="A128" s="27">
        <v>98</v>
      </c>
      <c r="B128" s="27" t="s">
        <v>13</v>
      </c>
      <c r="C128" s="27" t="s">
        <v>176</v>
      </c>
      <c r="D128" s="32" t="s">
        <v>143</v>
      </c>
      <c r="E128" s="27">
        <v>2000</v>
      </c>
      <c r="F128" s="27">
        <v>2</v>
      </c>
      <c r="G128" s="28">
        <f t="shared" si="4"/>
        <v>2</v>
      </c>
      <c r="H128" s="28">
        <f>G128*3.12</f>
        <v>6.24</v>
      </c>
      <c r="I128" s="28"/>
      <c r="J128" s="29"/>
      <c r="K128" s="29"/>
      <c r="L128" s="34"/>
      <c r="M128" s="31"/>
      <c r="N128" s="31"/>
      <c r="O128" s="31"/>
    </row>
    <row r="129" spans="1:15" s="12" customFormat="1" ht="15">
      <c r="A129" s="74">
        <v>99</v>
      </c>
      <c r="B129" s="74" t="s">
        <v>5</v>
      </c>
      <c r="C129" s="27" t="s">
        <v>177</v>
      </c>
      <c r="D129" s="77" t="s">
        <v>194</v>
      </c>
      <c r="E129" s="27">
        <v>7000</v>
      </c>
      <c r="F129" s="74">
        <v>1</v>
      </c>
      <c r="G129" s="71">
        <f t="shared" si="4"/>
        <v>1</v>
      </c>
      <c r="H129" s="71">
        <f>G129*3.12</f>
        <v>3.12</v>
      </c>
      <c r="I129" s="28"/>
      <c r="J129" s="29"/>
      <c r="K129" s="29"/>
      <c r="L129" s="34"/>
      <c r="M129" s="31"/>
      <c r="N129" s="31"/>
      <c r="O129" s="31"/>
    </row>
    <row r="130" spans="1:15" s="12" customFormat="1" ht="15">
      <c r="A130" s="75"/>
      <c r="B130" s="75"/>
      <c r="C130" s="27" t="s">
        <v>178</v>
      </c>
      <c r="D130" s="78"/>
      <c r="E130" s="27">
        <v>7300</v>
      </c>
      <c r="F130" s="75"/>
      <c r="G130" s="72"/>
      <c r="H130" s="72"/>
      <c r="I130" s="28"/>
      <c r="J130" s="29"/>
      <c r="K130" s="29"/>
      <c r="L130" s="34"/>
      <c r="M130" s="31"/>
      <c r="N130" s="31"/>
      <c r="O130" s="31"/>
    </row>
    <row r="131" spans="1:15" s="12" customFormat="1" ht="15">
      <c r="A131" s="75"/>
      <c r="B131" s="75"/>
      <c r="C131" s="27" t="s">
        <v>179</v>
      </c>
      <c r="D131" s="78"/>
      <c r="E131" s="27">
        <v>7300</v>
      </c>
      <c r="F131" s="75"/>
      <c r="G131" s="72"/>
      <c r="H131" s="72"/>
      <c r="I131" s="28"/>
      <c r="J131" s="29"/>
      <c r="K131" s="29"/>
      <c r="L131" s="34"/>
      <c r="M131" s="31"/>
      <c r="N131" s="31"/>
      <c r="O131" s="31"/>
    </row>
    <row r="132" spans="1:15" s="12" customFormat="1" ht="33.75" customHeight="1">
      <c r="A132" s="76"/>
      <c r="B132" s="76"/>
      <c r="C132" s="27" t="s">
        <v>180</v>
      </c>
      <c r="D132" s="79"/>
      <c r="E132" s="27">
        <v>7300</v>
      </c>
      <c r="F132" s="76"/>
      <c r="G132" s="73"/>
      <c r="H132" s="73"/>
      <c r="I132" s="28"/>
      <c r="J132" s="29"/>
      <c r="K132" s="29"/>
      <c r="L132" s="34"/>
      <c r="M132" s="31"/>
      <c r="N132" s="31"/>
      <c r="O132" s="31"/>
    </row>
    <row r="133" spans="1:16" s="12" customFormat="1" ht="15">
      <c r="A133" s="27">
        <v>100</v>
      </c>
      <c r="B133" s="27" t="s">
        <v>62</v>
      </c>
      <c r="C133" s="32" t="s">
        <v>222</v>
      </c>
      <c r="D133" s="27" t="s">
        <v>225</v>
      </c>
      <c r="E133" s="27">
        <v>415</v>
      </c>
      <c r="F133" s="27">
        <v>5</v>
      </c>
      <c r="G133" s="28">
        <f>F133</f>
        <v>5</v>
      </c>
      <c r="H133" s="28">
        <f>G133*3.12</f>
        <v>15.600000000000001</v>
      </c>
      <c r="I133" s="28"/>
      <c r="J133" s="29"/>
      <c r="K133" s="31" t="s">
        <v>221</v>
      </c>
      <c r="L133" s="31" t="s">
        <v>221</v>
      </c>
      <c r="M133" s="31"/>
      <c r="N133" s="31" t="s">
        <v>221</v>
      </c>
      <c r="O133" s="31" t="s">
        <v>221</v>
      </c>
      <c r="P133" s="47"/>
    </row>
    <row r="134" spans="1:16" s="12" customFormat="1" ht="15">
      <c r="A134" s="27">
        <v>101</v>
      </c>
      <c r="B134" s="27" t="s">
        <v>62</v>
      </c>
      <c r="C134" s="32" t="s">
        <v>223</v>
      </c>
      <c r="D134" s="27" t="s">
        <v>225</v>
      </c>
      <c r="E134" s="27">
        <v>415</v>
      </c>
      <c r="F134" s="27">
        <v>5</v>
      </c>
      <c r="G134" s="28">
        <f>F134</f>
        <v>5</v>
      </c>
      <c r="H134" s="28">
        <f>G134*3.12</f>
        <v>15.600000000000001</v>
      </c>
      <c r="I134" s="28"/>
      <c r="J134" s="29"/>
      <c r="K134" s="31" t="s">
        <v>221</v>
      </c>
      <c r="L134" s="31" t="s">
        <v>221</v>
      </c>
      <c r="M134" s="31"/>
      <c r="N134" s="31" t="s">
        <v>221</v>
      </c>
      <c r="O134" s="31" t="s">
        <v>221</v>
      </c>
      <c r="P134" s="47"/>
    </row>
    <row r="135" spans="1:16" s="12" customFormat="1" ht="15" customHeight="1">
      <c r="A135" s="27">
        <v>102</v>
      </c>
      <c r="B135" s="27" t="s">
        <v>62</v>
      </c>
      <c r="C135" s="32" t="s">
        <v>224</v>
      </c>
      <c r="D135" s="27" t="s">
        <v>225</v>
      </c>
      <c r="E135" s="27">
        <v>415</v>
      </c>
      <c r="F135" s="27">
        <v>5</v>
      </c>
      <c r="G135" s="28">
        <f>F135</f>
        <v>5</v>
      </c>
      <c r="H135" s="28">
        <f>G135*3.12</f>
        <v>15.600000000000001</v>
      </c>
      <c r="I135" s="28"/>
      <c r="J135" s="29"/>
      <c r="K135" s="31" t="s">
        <v>221</v>
      </c>
      <c r="L135" s="31" t="s">
        <v>221</v>
      </c>
      <c r="M135" s="31"/>
      <c r="N135" s="31" t="s">
        <v>221</v>
      </c>
      <c r="O135" s="31" t="s">
        <v>221</v>
      </c>
      <c r="P135" s="47"/>
    </row>
    <row r="136" spans="1:16" s="12" customFormat="1" ht="30">
      <c r="A136" s="27">
        <v>103</v>
      </c>
      <c r="B136" s="27" t="s">
        <v>226</v>
      </c>
      <c r="C136" s="32" t="s">
        <v>227</v>
      </c>
      <c r="D136" s="27" t="s">
        <v>228</v>
      </c>
      <c r="E136" s="27">
        <v>2400</v>
      </c>
      <c r="F136" s="27">
        <v>1</v>
      </c>
      <c r="G136" s="27">
        <v>1</v>
      </c>
      <c r="H136" s="28">
        <f>G136*3.12</f>
        <v>3.12</v>
      </c>
      <c r="I136" s="28"/>
      <c r="J136" s="29"/>
      <c r="K136" s="31" t="s">
        <v>221</v>
      </c>
      <c r="L136" s="31" t="s">
        <v>221</v>
      </c>
      <c r="M136" s="31"/>
      <c r="N136" s="31" t="s">
        <v>221</v>
      </c>
      <c r="O136" s="31" t="s">
        <v>221</v>
      </c>
      <c r="P136" s="47"/>
    </row>
    <row r="137" spans="1:16" s="12" customFormat="1" ht="15">
      <c r="A137" s="27">
        <v>104</v>
      </c>
      <c r="B137" s="27" t="s">
        <v>5</v>
      </c>
      <c r="C137" s="32" t="s">
        <v>229</v>
      </c>
      <c r="D137" s="27" t="s">
        <v>233</v>
      </c>
      <c r="E137" s="27">
        <v>700</v>
      </c>
      <c r="F137" s="74">
        <v>1</v>
      </c>
      <c r="G137" s="74">
        <v>1</v>
      </c>
      <c r="H137" s="71">
        <f>G137*3.12</f>
        <v>3.12</v>
      </c>
      <c r="I137" s="28"/>
      <c r="J137" s="29"/>
      <c r="K137" s="31" t="s">
        <v>221</v>
      </c>
      <c r="L137" s="31" t="s">
        <v>221</v>
      </c>
      <c r="M137" s="31"/>
      <c r="N137" s="31" t="s">
        <v>221</v>
      </c>
      <c r="O137" s="31" t="s">
        <v>221</v>
      </c>
      <c r="P137" s="47"/>
    </row>
    <row r="138" spans="1:16" s="12" customFormat="1" ht="15">
      <c r="A138" s="27">
        <v>105</v>
      </c>
      <c r="B138" s="27" t="s">
        <v>5</v>
      </c>
      <c r="C138" s="32" t="s">
        <v>230</v>
      </c>
      <c r="D138" s="27" t="s">
        <v>233</v>
      </c>
      <c r="E138" s="27">
        <v>700</v>
      </c>
      <c r="F138" s="75"/>
      <c r="G138" s="75"/>
      <c r="H138" s="72"/>
      <c r="I138" s="28"/>
      <c r="J138" s="29"/>
      <c r="K138" s="31" t="s">
        <v>221</v>
      </c>
      <c r="L138" s="31" t="s">
        <v>221</v>
      </c>
      <c r="M138" s="31"/>
      <c r="N138" s="31" t="s">
        <v>221</v>
      </c>
      <c r="O138" s="31" t="s">
        <v>221</v>
      </c>
      <c r="P138" s="47"/>
    </row>
    <row r="139" spans="1:16" s="12" customFormat="1" ht="15">
      <c r="A139" s="27">
        <v>106</v>
      </c>
      <c r="B139" s="27" t="s">
        <v>5</v>
      </c>
      <c r="C139" s="32" t="s">
        <v>231</v>
      </c>
      <c r="D139" s="27" t="s">
        <v>233</v>
      </c>
      <c r="E139" s="27">
        <v>700</v>
      </c>
      <c r="F139" s="75"/>
      <c r="G139" s="75"/>
      <c r="H139" s="72"/>
      <c r="I139" s="28"/>
      <c r="J139" s="29"/>
      <c r="K139" s="31" t="s">
        <v>221</v>
      </c>
      <c r="L139" s="31" t="s">
        <v>221</v>
      </c>
      <c r="M139" s="31"/>
      <c r="N139" s="31" t="s">
        <v>221</v>
      </c>
      <c r="O139" s="31" t="s">
        <v>221</v>
      </c>
      <c r="P139" s="47"/>
    </row>
    <row r="140" spans="1:16" s="12" customFormat="1" ht="15">
      <c r="A140" s="27">
        <v>107</v>
      </c>
      <c r="B140" s="27" t="s">
        <v>5</v>
      </c>
      <c r="C140" s="32" t="s">
        <v>232</v>
      </c>
      <c r="D140" s="27" t="s">
        <v>233</v>
      </c>
      <c r="E140" s="27">
        <v>1200</v>
      </c>
      <c r="F140" s="76"/>
      <c r="G140" s="76"/>
      <c r="H140" s="73"/>
      <c r="I140" s="28"/>
      <c r="J140" s="29"/>
      <c r="K140" s="31" t="s">
        <v>221</v>
      </c>
      <c r="L140" s="31" t="s">
        <v>221</v>
      </c>
      <c r="M140" s="31"/>
      <c r="N140" s="31" t="s">
        <v>221</v>
      </c>
      <c r="O140" s="31" t="s">
        <v>221</v>
      </c>
      <c r="P140" s="47"/>
    </row>
    <row r="141" spans="1:16" s="12" customFormat="1" ht="15">
      <c r="A141" s="27">
        <v>108</v>
      </c>
      <c r="B141" s="27" t="s">
        <v>5</v>
      </c>
      <c r="C141" s="32" t="s">
        <v>234</v>
      </c>
      <c r="D141" s="27" t="s">
        <v>235</v>
      </c>
      <c r="E141" s="27">
        <v>450</v>
      </c>
      <c r="F141" s="27">
        <v>2</v>
      </c>
      <c r="G141" s="27">
        <v>2</v>
      </c>
      <c r="H141" s="28">
        <f>G141*3.14</f>
        <v>6.28</v>
      </c>
      <c r="I141" s="28"/>
      <c r="J141" s="29"/>
      <c r="K141" s="31" t="s">
        <v>221</v>
      </c>
      <c r="L141" s="31" t="s">
        <v>221</v>
      </c>
      <c r="M141" s="31"/>
      <c r="N141" s="31" t="s">
        <v>221</v>
      </c>
      <c r="O141" s="31" t="s">
        <v>221</v>
      </c>
      <c r="P141" s="47"/>
    </row>
    <row r="142" spans="1:16" s="12" customFormat="1" ht="15">
      <c r="A142" s="27">
        <v>109</v>
      </c>
      <c r="B142" s="27" t="s">
        <v>5</v>
      </c>
      <c r="C142" s="32" t="s">
        <v>236</v>
      </c>
      <c r="D142" s="27" t="s">
        <v>237</v>
      </c>
      <c r="E142" s="27">
        <v>12500</v>
      </c>
      <c r="F142" s="27">
        <v>1</v>
      </c>
      <c r="G142" s="27">
        <v>1</v>
      </c>
      <c r="H142" s="28">
        <f aca="true" t="shared" si="5" ref="H142:H150">G142*3.14</f>
        <v>3.14</v>
      </c>
      <c r="I142" s="28"/>
      <c r="J142" s="29"/>
      <c r="K142" s="31"/>
      <c r="L142" s="31"/>
      <c r="M142" s="31"/>
      <c r="N142" s="31"/>
      <c r="O142" s="31"/>
      <c r="P142" s="47"/>
    </row>
    <row r="143" spans="1:16" s="12" customFormat="1" ht="15">
      <c r="A143" s="27">
        <v>110</v>
      </c>
      <c r="B143" s="27" t="s">
        <v>5</v>
      </c>
      <c r="C143" s="32" t="s">
        <v>238</v>
      </c>
      <c r="D143" s="27" t="s">
        <v>241</v>
      </c>
      <c r="E143" s="27">
        <v>6000</v>
      </c>
      <c r="F143" s="27">
        <v>1</v>
      </c>
      <c r="G143" s="27">
        <v>1</v>
      </c>
      <c r="H143" s="28">
        <f t="shared" si="5"/>
        <v>3.14</v>
      </c>
      <c r="I143" s="28"/>
      <c r="J143" s="29"/>
      <c r="K143" s="31" t="s">
        <v>221</v>
      </c>
      <c r="L143" s="31" t="s">
        <v>221</v>
      </c>
      <c r="M143" s="31"/>
      <c r="N143" s="31" t="s">
        <v>221</v>
      </c>
      <c r="O143" s="31" t="s">
        <v>221</v>
      </c>
      <c r="P143" s="47"/>
    </row>
    <row r="144" spans="1:16" s="12" customFormat="1" ht="30">
      <c r="A144" s="27">
        <v>111</v>
      </c>
      <c r="B144" s="27" t="s">
        <v>5</v>
      </c>
      <c r="C144" s="32" t="s">
        <v>239</v>
      </c>
      <c r="D144" s="26" t="s">
        <v>240</v>
      </c>
      <c r="E144" s="27">
        <v>2000</v>
      </c>
      <c r="F144" s="27">
        <v>1</v>
      </c>
      <c r="G144" s="27">
        <v>1</v>
      </c>
      <c r="H144" s="28">
        <f t="shared" si="5"/>
        <v>3.14</v>
      </c>
      <c r="I144" s="28"/>
      <c r="J144" s="29"/>
      <c r="K144" s="31" t="s">
        <v>221</v>
      </c>
      <c r="L144" s="31" t="s">
        <v>221</v>
      </c>
      <c r="M144" s="31"/>
      <c r="N144" s="31" t="s">
        <v>221</v>
      </c>
      <c r="O144" s="31" t="s">
        <v>221</v>
      </c>
      <c r="P144" s="47"/>
    </row>
    <row r="145" spans="1:16" s="12" customFormat="1" ht="15">
      <c r="A145" s="27">
        <v>112</v>
      </c>
      <c r="B145" s="27" t="s">
        <v>5</v>
      </c>
      <c r="C145" s="27" t="s">
        <v>242</v>
      </c>
      <c r="D145" s="60" t="s">
        <v>251</v>
      </c>
      <c r="E145" s="27">
        <v>500</v>
      </c>
      <c r="F145" s="27">
        <v>1</v>
      </c>
      <c r="G145" s="27">
        <v>1</v>
      </c>
      <c r="H145" s="28">
        <f t="shared" si="5"/>
        <v>3.14</v>
      </c>
      <c r="I145" s="28"/>
      <c r="J145" s="29"/>
      <c r="K145" s="31" t="s">
        <v>221</v>
      </c>
      <c r="L145" s="31" t="s">
        <v>221</v>
      </c>
      <c r="M145" s="31"/>
      <c r="N145" s="31" t="s">
        <v>221</v>
      </c>
      <c r="O145" s="31" t="s">
        <v>221</v>
      </c>
      <c r="P145" s="47"/>
    </row>
    <row r="146" spans="1:16" s="12" customFormat="1" ht="15">
      <c r="A146" s="27">
        <v>113</v>
      </c>
      <c r="B146" s="27" t="s">
        <v>5</v>
      </c>
      <c r="C146" s="27" t="s">
        <v>243</v>
      </c>
      <c r="D146" s="32" t="s">
        <v>250</v>
      </c>
      <c r="E146" s="27">
        <v>6000</v>
      </c>
      <c r="F146" s="27">
        <v>1</v>
      </c>
      <c r="G146" s="27">
        <v>1</v>
      </c>
      <c r="H146" s="28">
        <f t="shared" si="5"/>
        <v>3.14</v>
      </c>
      <c r="I146" s="28"/>
      <c r="J146" s="29"/>
      <c r="K146" s="29"/>
      <c r="L146" s="34"/>
      <c r="M146" s="31"/>
      <c r="N146" s="31"/>
      <c r="O146" s="31"/>
      <c r="P146" s="47"/>
    </row>
    <row r="147" spans="1:16" s="12" customFormat="1" ht="30">
      <c r="A147" s="27">
        <v>114</v>
      </c>
      <c r="B147" s="27" t="s">
        <v>5</v>
      </c>
      <c r="C147" s="27" t="s">
        <v>244</v>
      </c>
      <c r="D147" s="32" t="s">
        <v>249</v>
      </c>
      <c r="E147" s="27">
        <v>10500</v>
      </c>
      <c r="F147" s="27">
        <v>1</v>
      </c>
      <c r="G147" s="27">
        <v>1</v>
      </c>
      <c r="H147" s="28">
        <f t="shared" si="5"/>
        <v>3.14</v>
      </c>
      <c r="I147" s="28"/>
      <c r="J147" s="29"/>
      <c r="K147" s="29"/>
      <c r="L147" s="34"/>
      <c r="M147" s="31"/>
      <c r="N147" s="31"/>
      <c r="O147" s="31"/>
      <c r="P147" s="47"/>
    </row>
    <row r="148" spans="1:16" s="12" customFormat="1" ht="15">
      <c r="A148" s="27">
        <v>115</v>
      </c>
      <c r="B148" s="27" t="s">
        <v>65</v>
      </c>
      <c r="C148" s="27" t="s">
        <v>245</v>
      </c>
      <c r="D148" s="32" t="s">
        <v>248</v>
      </c>
      <c r="E148" s="27">
        <v>1500</v>
      </c>
      <c r="F148" s="27">
        <v>2</v>
      </c>
      <c r="G148" s="27">
        <v>2</v>
      </c>
      <c r="H148" s="28">
        <f t="shared" si="5"/>
        <v>6.28</v>
      </c>
      <c r="I148" s="28"/>
      <c r="J148" s="29"/>
      <c r="K148" s="29"/>
      <c r="L148" s="34"/>
      <c r="M148" s="31"/>
      <c r="N148" s="31"/>
      <c r="O148" s="31"/>
      <c r="P148" s="47"/>
    </row>
    <row r="149" spans="1:16" s="12" customFormat="1" ht="15">
      <c r="A149" s="27">
        <v>116</v>
      </c>
      <c r="B149" s="58" t="s">
        <v>226</v>
      </c>
      <c r="C149" s="58" t="s">
        <v>246</v>
      </c>
      <c r="D149" s="60" t="s">
        <v>247</v>
      </c>
      <c r="E149" s="58">
        <v>2500</v>
      </c>
      <c r="F149" s="58">
        <v>2</v>
      </c>
      <c r="G149" s="58">
        <v>2</v>
      </c>
      <c r="H149" s="28">
        <f t="shared" si="5"/>
        <v>6.28</v>
      </c>
      <c r="I149" s="35"/>
      <c r="J149" s="63"/>
      <c r="K149" s="63"/>
      <c r="L149" s="34"/>
      <c r="M149" s="31"/>
      <c r="N149" s="31"/>
      <c r="O149" s="31"/>
      <c r="P149" s="47"/>
    </row>
    <row r="150" spans="1:16" s="12" customFormat="1" ht="33.75" customHeight="1">
      <c r="A150" s="27">
        <v>117</v>
      </c>
      <c r="B150" s="27" t="s">
        <v>13</v>
      </c>
      <c r="C150" s="27">
        <v>718</v>
      </c>
      <c r="D150" s="32" t="s">
        <v>252</v>
      </c>
      <c r="E150" s="27">
        <v>3400</v>
      </c>
      <c r="F150" s="27">
        <v>2</v>
      </c>
      <c r="G150" s="27">
        <v>2</v>
      </c>
      <c r="H150" s="28">
        <f t="shared" si="5"/>
        <v>6.28</v>
      </c>
      <c r="I150" s="28"/>
      <c r="J150" s="29"/>
      <c r="K150" s="29"/>
      <c r="L150" s="61"/>
      <c r="M150" s="62"/>
      <c r="N150" s="62"/>
      <c r="O150" s="62"/>
      <c r="P150" s="47"/>
    </row>
    <row r="151" spans="1:16" s="12" customFormat="1" ht="33.75" customHeight="1">
      <c r="A151" s="27">
        <v>118</v>
      </c>
      <c r="B151" s="27" t="s">
        <v>5</v>
      </c>
      <c r="C151" s="27" t="s">
        <v>253</v>
      </c>
      <c r="D151" s="32" t="s">
        <v>249</v>
      </c>
      <c r="E151" s="27">
        <v>7000</v>
      </c>
      <c r="F151" s="74">
        <v>1</v>
      </c>
      <c r="G151" s="74">
        <v>1</v>
      </c>
      <c r="H151" s="71">
        <f>G151*3.14</f>
        <v>3.14</v>
      </c>
      <c r="I151" s="28"/>
      <c r="J151" s="29"/>
      <c r="K151" s="29"/>
      <c r="L151" s="34"/>
      <c r="M151" s="31"/>
      <c r="N151" s="31"/>
      <c r="O151" s="31"/>
      <c r="P151" s="47"/>
    </row>
    <row r="152" spans="1:16" s="12" customFormat="1" ht="33.75" customHeight="1">
      <c r="A152" s="27">
        <v>119</v>
      </c>
      <c r="B152" s="27" t="s">
        <v>5</v>
      </c>
      <c r="C152" s="27" t="s">
        <v>254</v>
      </c>
      <c r="D152" s="32" t="s">
        <v>249</v>
      </c>
      <c r="E152" s="27">
        <v>7000</v>
      </c>
      <c r="F152" s="76"/>
      <c r="G152" s="76"/>
      <c r="H152" s="73"/>
      <c r="I152" s="28"/>
      <c r="J152" s="29"/>
      <c r="K152" s="29"/>
      <c r="L152" s="34"/>
      <c r="M152" s="31"/>
      <c r="N152" s="31"/>
      <c r="O152" s="31"/>
      <c r="P152" s="47"/>
    </row>
    <row r="153" spans="1:16" s="12" customFormat="1" ht="33.75" customHeight="1">
      <c r="A153" s="27">
        <v>120</v>
      </c>
      <c r="B153" s="27" t="s">
        <v>5</v>
      </c>
      <c r="C153" s="27" t="s">
        <v>255</v>
      </c>
      <c r="D153" s="32" t="s">
        <v>259</v>
      </c>
      <c r="E153" s="27">
        <v>2200</v>
      </c>
      <c r="F153" s="74">
        <v>1</v>
      </c>
      <c r="G153" s="74">
        <v>1</v>
      </c>
      <c r="H153" s="71">
        <f>G153*3.14</f>
        <v>3.14</v>
      </c>
      <c r="I153" s="28"/>
      <c r="J153" s="29"/>
      <c r="K153" s="29"/>
      <c r="L153" s="34"/>
      <c r="M153" s="31"/>
      <c r="N153" s="31"/>
      <c r="O153" s="31"/>
      <c r="P153" s="47"/>
    </row>
    <row r="154" spans="1:16" s="12" customFormat="1" ht="33.75" customHeight="1">
      <c r="A154" s="27">
        <v>121</v>
      </c>
      <c r="B154" s="27" t="s">
        <v>5</v>
      </c>
      <c r="C154" s="27" t="s">
        <v>256</v>
      </c>
      <c r="D154" s="32" t="s">
        <v>259</v>
      </c>
      <c r="E154" s="27">
        <v>2600</v>
      </c>
      <c r="F154" s="75"/>
      <c r="G154" s="75"/>
      <c r="H154" s="72"/>
      <c r="I154" s="28"/>
      <c r="J154" s="29"/>
      <c r="K154" s="29"/>
      <c r="L154" s="34"/>
      <c r="M154" s="31"/>
      <c r="N154" s="31"/>
      <c r="O154" s="31"/>
      <c r="P154" s="47"/>
    </row>
    <row r="155" spans="1:16" ht="22.5" customHeight="1">
      <c r="A155" s="27">
        <v>122</v>
      </c>
      <c r="B155" s="27" t="s">
        <v>5</v>
      </c>
      <c r="C155" s="27" t="s">
        <v>257</v>
      </c>
      <c r="D155" s="32" t="s">
        <v>259</v>
      </c>
      <c r="E155" s="27">
        <v>2600</v>
      </c>
      <c r="F155" s="75"/>
      <c r="G155" s="75"/>
      <c r="H155" s="72"/>
      <c r="I155" s="28"/>
      <c r="J155" s="29"/>
      <c r="K155" s="29"/>
      <c r="L155" s="34"/>
      <c r="M155" s="31"/>
      <c r="N155" s="31"/>
      <c r="O155" s="31"/>
      <c r="P155" s="95" t="s">
        <v>219</v>
      </c>
    </row>
    <row r="156" spans="1:16" s="49" customFormat="1" ht="19.5" customHeight="1">
      <c r="A156" s="27">
        <v>123</v>
      </c>
      <c r="B156" s="27" t="s">
        <v>5</v>
      </c>
      <c r="C156" s="27" t="s">
        <v>258</v>
      </c>
      <c r="D156" s="32" t="s">
        <v>259</v>
      </c>
      <c r="E156" s="27">
        <v>2600</v>
      </c>
      <c r="F156" s="76"/>
      <c r="G156" s="76"/>
      <c r="H156" s="73"/>
      <c r="I156" s="28"/>
      <c r="J156" s="29"/>
      <c r="K156" s="29"/>
      <c r="L156" s="34"/>
      <c r="M156" s="31"/>
      <c r="N156" s="31"/>
      <c r="O156" s="31"/>
      <c r="P156" s="96"/>
    </row>
    <row r="157" spans="1:16" ht="33.75" customHeight="1">
      <c r="A157" s="82" t="s">
        <v>262</v>
      </c>
      <c r="B157" s="82"/>
      <c r="C157" s="82"/>
      <c r="D157" s="82"/>
      <c r="E157" s="82"/>
      <c r="F157" s="82"/>
      <c r="G157" s="82"/>
      <c r="H157" s="82"/>
      <c r="I157" s="82"/>
      <c r="J157" s="42"/>
      <c r="K157" s="42"/>
      <c r="L157" s="48" t="s">
        <v>201</v>
      </c>
      <c r="M157" s="31">
        <f>SUM(M12:M87)</f>
        <v>0</v>
      </c>
      <c r="N157" s="31">
        <f>SUM(N12:N87)</f>
        <v>0</v>
      </c>
      <c r="O157" s="31">
        <f>SUM(O12:O87)</f>
        <v>0</v>
      </c>
      <c r="P157" s="53"/>
    </row>
    <row r="158" spans="1:16" s="49" customFormat="1" ht="33.75" customHeight="1">
      <c r="A158" s="81" t="s">
        <v>269</v>
      </c>
      <c r="B158" s="81"/>
      <c r="C158" s="81"/>
      <c r="D158" s="81"/>
      <c r="E158" s="81"/>
      <c r="F158" s="81"/>
      <c r="G158" s="81"/>
      <c r="H158" s="81"/>
      <c r="I158" s="81"/>
      <c r="J158" s="52"/>
      <c r="K158" s="52"/>
      <c r="L158" s="66"/>
      <c r="M158" s="65"/>
      <c r="N158" s="65"/>
      <c r="O158" s="65"/>
      <c r="P158" s="50"/>
    </row>
    <row r="159" spans="1:16" ht="19.5" customHeight="1">
      <c r="A159" s="80" t="s">
        <v>268</v>
      </c>
      <c r="B159" s="80"/>
      <c r="C159" s="80"/>
      <c r="D159" s="80"/>
      <c r="E159" s="80"/>
      <c r="F159" s="80"/>
      <c r="G159" s="80"/>
      <c r="H159" s="80"/>
      <c r="I159" s="80"/>
      <c r="J159" s="52"/>
      <c r="K159" s="52"/>
      <c r="L159" s="64"/>
      <c r="M159" s="65"/>
      <c r="N159" s="65"/>
      <c r="O159" s="65"/>
      <c r="P159" s="50"/>
    </row>
    <row r="160" spans="1:16" s="49" customFormat="1" ht="19.5" customHeight="1">
      <c r="A160" s="80" t="s">
        <v>267</v>
      </c>
      <c r="B160" s="80"/>
      <c r="C160" s="80"/>
      <c r="D160" s="80"/>
      <c r="E160" s="80"/>
      <c r="F160" s="80"/>
      <c r="G160" s="80"/>
      <c r="H160" s="80"/>
      <c r="I160" s="80"/>
      <c r="J160" s="52"/>
      <c r="K160" s="52"/>
      <c r="L160" s="64"/>
      <c r="M160" s="65"/>
      <c r="N160" s="65"/>
      <c r="O160" s="65"/>
      <c r="P160" s="50"/>
    </row>
    <row r="161" spans="1:16" ht="79.5" customHeight="1">
      <c r="A161" s="69" t="s">
        <v>266</v>
      </c>
      <c r="B161" s="70"/>
      <c r="C161" s="70"/>
      <c r="D161" s="70"/>
      <c r="E161" s="70"/>
      <c r="F161" s="70"/>
      <c r="G161" s="70"/>
      <c r="H161" s="70"/>
      <c r="I161" s="70"/>
      <c r="J161" s="42"/>
      <c r="K161" s="52"/>
      <c r="L161" s="66"/>
      <c r="M161" s="67"/>
      <c r="N161" s="67"/>
      <c r="O161" s="67"/>
      <c r="P161" s="59"/>
    </row>
    <row r="162" spans="1:15" ht="46.5" customHeight="1">
      <c r="A162" s="69" t="s">
        <v>263</v>
      </c>
      <c r="B162" s="70"/>
      <c r="C162" s="70"/>
      <c r="D162" s="70"/>
      <c r="E162" s="70"/>
      <c r="F162" s="70"/>
      <c r="G162" s="70"/>
      <c r="H162" s="70"/>
      <c r="I162" s="70"/>
      <c r="J162" s="41"/>
      <c r="K162" s="43"/>
      <c r="L162" s="68"/>
      <c r="M162" s="54"/>
      <c r="N162" s="54"/>
      <c r="O162" s="55"/>
    </row>
    <row r="163" spans="1:15" s="49" customFormat="1" ht="84.75" customHeight="1">
      <c r="A163" s="85" t="s">
        <v>264</v>
      </c>
      <c r="B163" s="86"/>
      <c r="C163" s="86"/>
      <c r="D163" s="86"/>
      <c r="E163" s="86"/>
      <c r="F163" s="86"/>
      <c r="G163" s="86"/>
      <c r="H163" s="86"/>
      <c r="I163" s="86"/>
      <c r="J163" s="22"/>
      <c r="K163" s="22"/>
      <c r="L163" s="59"/>
      <c r="M163" s="59"/>
      <c r="N163" s="59"/>
      <c r="O163" s="59"/>
    </row>
    <row r="164" spans="1:12" ht="38.25" customHeight="1">
      <c r="A164" s="85" t="s">
        <v>218</v>
      </c>
      <c r="B164" s="85"/>
      <c r="C164" s="85"/>
      <c r="D164" s="85"/>
      <c r="E164" s="85"/>
      <c r="F164" s="85"/>
      <c r="G164" s="85"/>
      <c r="H164" s="85"/>
      <c r="I164" s="85"/>
      <c r="J164" s="22"/>
      <c r="K164" s="22"/>
      <c r="L164" s="22"/>
    </row>
    <row r="165" spans="1:15" ht="42" customHeight="1">
      <c r="A165" s="94" t="s">
        <v>265</v>
      </c>
      <c r="B165" s="94"/>
      <c r="C165" s="94"/>
      <c r="D165" s="94"/>
      <c r="E165" s="94"/>
      <c r="F165" s="94"/>
      <c r="G165" s="94"/>
      <c r="H165" s="94"/>
      <c r="I165" s="94"/>
      <c r="J165" s="51"/>
      <c r="K165" s="51"/>
      <c r="L165" s="51"/>
      <c r="M165" s="49"/>
      <c r="N165" s="49"/>
      <c r="O165" s="49"/>
    </row>
    <row r="166" spans="1:12" s="49" customFormat="1" ht="36.75" customHeight="1">
      <c r="A166" s="94" t="s">
        <v>270</v>
      </c>
      <c r="B166" s="94"/>
      <c r="C166" s="94"/>
      <c r="D166" s="94"/>
      <c r="E166" s="94"/>
      <c r="F166" s="94"/>
      <c r="G166" s="94"/>
      <c r="H166" s="94"/>
      <c r="I166" s="94"/>
      <c r="J166" s="51"/>
      <c r="K166" s="51"/>
      <c r="L166" s="51"/>
    </row>
    <row r="167" spans="1:12" ht="15">
      <c r="A167" s="22"/>
      <c r="B167" s="22"/>
      <c r="C167" s="22"/>
      <c r="D167" s="22"/>
      <c r="E167" s="22"/>
      <c r="F167" s="22"/>
      <c r="G167" s="22"/>
      <c r="H167" s="22"/>
      <c r="I167" s="22"/>
      <c r="J167" s="22"/>
      <c r="K167" s="22"/>
      <c r="L167" s="22"/>
    </row>
    <row r="168" spans="1:12" ht="15">
      <c r="A168" s="22"/>
      <c r="B168" s="22"/>
      <c r="C168" s="45" t="s">
        <v>214</v>
      </c>
      <c r="D168" s="22"/>
      <c r="E168" s="22"/>
      <c r="F168" s="22"/>
      <c r="G168" s="22"/>
      <c r="H168" s="22"/>
      <c r="I168" s="22"/>
      <c r="J168" s="22"/>
      <c r="K168" s="22"/>
      <c r="L168" s="22"/>
    </row>
    <row r="169" spans="1:12" ht="15.75">
      <c r="A169" s="5"/>
      <c r="B169" s="6"/>
      <c r="C169" s="46" t="s">
        <v>215</v>
      </c>
      <c r="D169" s="7"/>
      <c r="E169" s="5"/>
      <c r="F169" s="5"/>
      <c r="G169" s="11"/>
      <c r="H169" s="11"/>
      <c r="I169" s="11"/>
      <c r="J169" s="3"/>
      <c r="K169" s="1"/>
      <c r="L169" s="1"/>
    </row>
    <row r="170" ht="15">
      <c r="C170" s="46" t="s">
        <v>216</v>
      </c>
    </row>
    <row r="171" ht="15">
      <c r="C171" s="46" t="s">
        <v>217</v>
      </c>
    </row>
    <row r="175" spans="2:9" ht="15">
      <c r="B175" s="87"/>
      <c r="C175" s="15"/>
      <c r="D175" s="16"/>
      <c r="E175" s="13"/>
      <c r="F175" s="17"/>
      <c r="G175" s="18"/>
      <c r="H175" s="14"/>
      <c r="I175" s="14"/>
    </row>
    <row r="176" spans="2:9" ht="15">
      <c r="B176" s="87"/>
      <c r="C176" s="15"/>
      <c r="D176" s="16"/>
      <c r="E176" s="13"/>
      <c r="F176" s="17"/>
      <c r="G176" s="18"/>
      <c r="H176" s="14"/>
      <c r="I176" s="14"/>
    </row>
    <row r="177" spans="2:9" ht="15">
      <c r="B177" s="87"/>
      <c r="C177" s="15"/>
      <c r="D177" s="16"/>
      <c r="E177" s="13"/>
      <c r="F177" s="17"/>
      <c r="G177" s="18"/>
      <c r="H177" s="14"/>
      <c r="I177" s="14"/>
    </row>
    <row r="178" spans="2:9" ht="15">
      <c r="B178" s="87"/>
      <c r="C178" s="15"/>
      <c r="D178" s="16"/>
      <c r="E178" s="13"/>
      <c r="F178" s="17"/>
      <c r="G178" s="18"/>
      <c r="H178" s="14"/>
      <c r="I178" s="14"/>
    </row>
    <row r="179" spans="2:9" ht="15">
      <c r="B179" s="88"/>
      <c r="C179" s="15"/>
      <c r="D179" s="16"/>
      <c r="E179" s="13"/>
      <c r="F179" s="17"/>
      <c r="G179" s="18"/>
      <c r="H179" s="14"/>
      <c r="I179" s="14"/>
    </row>
    <row r="180" spans="2:9" ht="15">
      <c r="B180" s="88"/>
      <c r="C180" s="15"/>
      <c r="D180" s="16"/>
      <c r="E180" s="13"/>
      <c r="F180" s="17"/>
      <c r="G180" s="18"/>
      <c r="H180" s="14"/>
      <c r="I180" s="14"/>
    </row>
    <row r="181" spans="2:9" ht="15">
      <c r="B181" s="88"/>
      <c r="C181" s="15"/>
      <c r="D181" s="16"/>
      <c r="E181" s="13"/>
      <c r="F181" s="17"/>
      <c r="G181" s="18"/>
      <c r="H181" s="14"/>
      <c r="I181" s="14"/>
    </row>
    <row r="182" spans="2:9" ht="15">
      <c r="B182" s="88"/>
      <c r="C182" s="15"/>
      <c r="D182" s="16"/>
      <c r="E182" s="13"/>
      <c r="F182" s="17"/>
      <c r="G182" s="18"/>
      <c r="H182" s="14"/>
      <c r="I182" s="14"/>
    </row>
    <row r="183" spans="2:9" ht="15">
      <c r="B183" s="19"/>
      <c r="C183" s="20"/>
      <c r="D183" s="19"/>
      <c r="E183" s="19"/>
      <c r="F183" s="19"/>
      <c r="G183" s="14"/>
      <c r="H183" s="14"/>
      <c r="I183" s="14"/>
    </row>
  </sheetData>
  <sheetProtection/>
  <mergeCells count="104">
    <mergeCell ref="A166:I166"/>
    <mergeCell ref="P155:P156"/>
    <mergeCell ref="F151:F152"/>
    <mergeCell ref="F137:F140"/>
    <mergeCell ref="H137:H140"/>
    <mergeCell ref="H151:H152"/>
    <mergeCell ref="H153:H156"/>
    <mergeCell ref="G137:G140"/>
    <mergeCell ref="G151:G152"/>
    <mergeCell ref="G153:G156"/>
    <mergeCell ref="F59:F63"/>
    <mergeCell ref="F40:F43"/>
    <mergeCell ref="A165:I165"/>
    <mergeCell ref="F16:F19"/>
    <mergeCell ref="F23:F26"/>
    <mergeCell ref="F27:F30"/>
    <mergeCell ref="F33:F34"/>
    <mergeCell ref="F36:F37"/>
    <mergeCell ref="B81:B82"/>
    <mergeCell ref="F78:F79"/>
    <mergeCell ref="B16:B19"/>
    <mergeCell ref="B23:B26"/>
    <mergeCell ref="B27:B30"/>
    <mergeCell ref="B70:B71"/>
    <mergeCell ref="B73:B76"/>
    <mergeCell ref="F50:F53"/>
    <mergeCell ref="B45:B49"/>
    <mergeCell ref="F73:F76"/>
    <mergeCell ref="F81:F82"/>
    <mergeCell ref="B36:B37"/>
    <mergeCell ref="B66:B69"/>
    <mergeCell ref="B32:B35"/>
    <mergeCell ref="G78:G79"/>
    <mergeCell ref="B40:B43"/>
    <mergeCell ref="B50:B53"/>
    <mergeCell ref="B59:B63"/>
    <mergeCell ref="B78:B79"/>
    <mergeCell ref="F70:F71"/>
    <mergeCell ref="F47:F49"/>
    <mergeCell ref="F66:F69"/>
    <mergeCell ref="F107:F108"/>
    <mergeCell ref="B107:B108"/>
    <mergeCell ref="B90:B93"/>
    <mergeCell ref="A90:A93"/>
    <mergeCell ref="D90:D93"/>
    <mergeCell ref="F90:F93"/>
    <mergeCell ref="B96:B99"/>
    <mergeCell ref="A96:A99"/>
    <mergeCell ref="D96:D99"/>
    <mergeCell ref="A102:A105"/>
    <mergeCell ref="B111:B114"/>
    <mergeCell ref="A111:A114"/>
    <mergeCell ref="D111:D114"/>
    <mergeCell ref="D102:D105"/>
    <mergeCell ref="D107:D108"/>
    <mergeCell ref="A107:A108"/>
    <mergeCell ref="B175:B178"/>
    <mergeCell ref="B179:B182"/>
    <mergeCell ref="F129:F132"/>
    <mergeCell ref="D129:D132"/>
    <mergeCell ref="B129:B132"/>
    <mergeCell ref="A4:O4"/>
    <mergeCell ref="A5:O5"/>
    <mergeCell ref="A164:I164"/>
    <mergeCell ref="F102:F105"/>
    <mergeCell ref="B102:B105"/>
    <mergeCell ref="G111:G114"/>
    <mergeCell ref="G115:G118"/>
    <mergeCell ref="A129:A132"/>
    <mergeCell ref="D120:D123"/>
    <mergeCell ref="F120:F123"/>
    <mergeCell ref="B120:B123"/>
    <mergeCell ref="A120:A123"/>
    <mergeCell ref="B115:B118"/>
    <mergeCell ref="F115:F118"/>
    <mergeCell ref="A163:I163"/>
    <mergeCell ref="G120:G123"/>
    <mergeCell ref="G129:G132"/>
    <mergeCell ref="H90:H93"/>
    <mergeCell ref="H96:H99"/>
    <mergeCell ref="A159:I159"/>
    <mergeCell ref="H102:H105"/>
    <mergeCell ref="H107:H108"/>
    <mergeCell ref="G90:G93"/>
    <mergeCell ref="G96:G99"/>
    <mergeCell ref="H111:H114"/>
    <mergeCell ref="H115:H118"/>
    <mergeCell ref="A157:I157"/>
    <mergeCell ref="A7:O7"/>
    <mergeCell ref="A9:O9"/>
    <mergeCell ref="A8:O8"/>
    <mergeCell ref="F96:F99"/>
    <mergeCell ref="F111:F114"/>
    <mergeCell ref="G102:G105"/>
    <mergeCell ref="G107:G108"/>
    <mergeCell ref="A161:I161"/>
    <mergeCell ref="A162:I162"/>
    <mergeCell ref="H120:H123"/>
    <mergeCell ref="H129:H132"/>
    <mergeCell ref="A115:A118"/>
    <mergeCell ref="D115:D118"/>
    <mergeCell ref="A160:I160"/>
    <mergeCell ref="A158:I158"/>
    <mergeCell ref="F153:F156"/>
  </mergeCells>
  <hyperlinks>
    <hyperlink ref="D133" r:id="rId1" display="http://rolling.lv/store/productinfo/C13T70114010"/>
    <hyperlink ref="D134:D135" r:id="rId2" display="http://rolling.lv/store/productinfo/C13T70114010"/>
    <hyperlink ref="D143" r:id="rId3" display="http://rolling.lv/store/productinfo/CD644A"/>
  </hyperlinks>
  <printOptions/>
  <pageMargins left="0.7086614173228347" right="0.7086614173228347" top="0.7480314960629921" bottom="0.7480314960629921" header="0.31496062992125984" footer="0.31496062992125984"/>
  <pageSetup fitToHeight="4" horizontalDpi="600" verticalDpi="600" orientation="landscape" paperSize="9" scale="45" r:id="rId5"/>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Aleksandrs</dc:creator>
  <cp:keywords/>
  <dc:description/>
  <cp:lastModifiedBy>Žanna Levina</cp:lastModifiedBy>
  <cp:lastPrinted>2013-10-10T16:45:58Z</cp:lastPrinted>
  <dcterms:created xsi:type="dcterms:W3CDTF">2010-10-28T11:21:28Z</dcterms:created>
  <dcterms:modified xsi:type="dcterms:W3CDTF">2013-10-11T13:14:12Z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