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75" windowHeight="10245" tabRatio="909" firstSheet="9" activeTab="12"/>
  </bookViews>
  <sheets>
    <sheet name="Pas.kop." sheetId="1" r:id="rId1"/>
    <sheet name="Būv.kp.nr.1" sheetId="2" r:id="rId2"/>
    <sheet name="Būv.kp.nr.2" sheetId="3" r:id="rId3"/>
    <sheet name="Būv.kp.nr.3" sheetId="4" r:id="rId4"/>
    <sheet name="Rev. lūkas Revo 1-1" sheetId="5" r:id="rId5"/>
    <sheet name="Kāpņu laids 1-2" sheetId="6" r:id="rId6"/>
    <sheet name="nep_4_4st_koridori 1-3" sheetId="7" r:id="rId7"/>
    <sheet name="nep_arsienu_apdares_nomain 1-4" sheetId="8" r:id="rId8"/>
    <sheet name="nep_5_grunts_izstrade_1st 1-5" sheetId="9" r:id="rId9"/>
    <sheet name="nep_komunik_kanali_EI60 1-6" sheetId="10" r:id="rId10"/>
    <sheet name="nep_9_siltumtrases_izbūve 2-1" sheetId="11" r:id="rId11"/>
    <sheet name="Apsardzes signalizācija 2-2" sheetId="12" r:id="rId12"/>
    <sheet name="Apsardz sign Āzenes 12 k 1 2-7 " sheetId="13" r:id="rId13"/>
    <sheet name=" Apsardz sign Āzenes 18 2-8" sheetId="14" r:id="rId14"/>
    <sheet name="Videonovērošana 2-3" sheetId="15" r:id="rId15"/>
    <sheet name="Elektr.lielaud. 2-4 " sheetId="16" r:id="rId16"/>
    <sheet name="Teritorijas 2-5" sheetId="17" r:id="rId17"/>
    <sheet name="nep_8_kabelu_caulsana 2-6" sheetId="18" r:id="rId18"/>
  </sheets>
  <definedNames>
    <definedName name="_xlnm._FilterDatabase" localSheetId="14" hidden="1">'Videonovērošana 2-3'!$G$12:$G$14</definedName>
    <definedName name="_xlnm.Print_Area" localSheetId="13">' Apsardz sign Āzenes 18 2-8'!$A$1:$S$22</definedName>
    <definedName name="_xlnm.Print_Area" localSheetId="12">'Apsardz sign Āzenes 12 k 1 2-7 '!$A$1:$S$19</definedName>
    <definedName name="_xlnm.Print_Area" localSheetId="11">'Apsardzes signalizācija 2-2'!$A$1:$S$34</definedName>
    <definedName name="_xlnm.Print_Area" localSheetId="1">'Būv.kp.nr.1'!$A$1:$I$49</definedName>
    <definedName name="_xlnm.Print_Area" localSheetId="2">'Būv.kp.nr.2'!$A$1:$I$37</definedName>
    <definedName name="_xlnm.Print_Area" localSheetId="3">'Būv.kp.nr.3'!$A$1:$I$37</definedName>
    <definedName name="_xlnm.Print_Area" localSheetId="15">'Elektr.lielaud. 2-4 '!$A$1:$P$28</definedName>
    <definedName name="_xlnm.Print_Area" localSheetId="5">'Kāpņu laids 1-2'!$A$1:$P$39</definedName>
    <definedName name="_xlnm.Print_Area" localSheetId="6">'nep_4_4st_koridori 1-3'!$A$1:$P$20</definedName>
    <definedName name="_xlnm.Print_Area" localSheetId="8">'nep_5_grunts_izstrade_1st 1-5'!$A$1:$Q$29</definedName>
    <definedName name="_xlnm.Print_Area" localSheetId="10">'nep_9_siltumtrases_izbūve 2-1'!$A$1:$Q$37</definedName>
    <definedName name="_xlnm.Print_Area" localSheetId="7">'nep_arsienu_apdares_nomain 1-4'!$A$1:$Q$44</definedName>
    <definedName name="_xlnm.Print_Area" localSheetId="9">'nep_komunik_kanali_EI60 1-6'!$A$1:$Q$23</definedName>
    <definedName name="_xlnm.Print_Area" localSheetId="0">'Pas.kop.'!$A$1:$C$26</definedName>
    <definedName name="_xlnm.Print_Area" localSheetId="4">'Rev. lūkas Revo 1-1'!$A$1:$Q$20</definedName>
    <definedName name="_xlnm.Print_Area" localSheetId="16">'Teritorijas 2-5'!$A$1:$P$23</definedName>
    <definedName name="_xlnm.Print_Area" localSheetId="14">'Videonovērošana 2-3'!$A$1:$S$20</definedName>
    <definedName name="_xlnm.Print_Titles" localSheetId="13">' Apsardz sign Āzenes 18 2-8'!$12:$13</definedName>
    <definedName name="_xlnm.Print_Titles" localSheetId="12">'Apsardz sign Āzenes 12 k 1 2-7 '!$12:$13</definedName>
    <definedName name="_xlnm.Print_Titles" localSheetId="11">'Apsardzes signalizācija 2-2'!$12:$13</definedName>
    <definedName name="_xlnm.Print_Titles" localSheetId="1">'Būv.kp.nr.1'!$12:$13</definedName>
    <definedName name="_xlnm.Print_Titles" localSheetId="2">'Būv.kp.nr.2'!$12:$13</definedName>
    <definedName name="_xlnm.Print_Titles" localSheetId="3">'Būv.kp.nr.3'!$12:$13</definedName>
    <definedName name="_xlnm.Print_Titles" localSheetId="5">'Kāpņu laids 1-2'!$13:$14</definedName>
    <definedName name="_xlnm.Print_Titles" localSheetId="10">'nep_9_siltumtrases_izbūve 2-1'!$12:$13</definedName>
    <definedName name="_xlnm.Print_Titles" localSheetId="7">'nep_arsienu_apdares_nomain 1-4'!$12:$13</definedName>
    <definedName name="_xlnm.Print_Titles" localSheetId="4">'Rev. lūkas Revo 1-1'!$12:$14</definedName>
    <definedName name="_xlnm.Print_Titles" localSheetId="14">'Videonovērošana 2-3'!$12:$14</definedName>
  </definedNames>
  <calcPr fullCalcOnLoad="1"/>
</workbook>
</file>

<file path=xl/comments10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domāts?</t>
        </r>
      </text>
    </comment>
  </commentList>
</comments>
</file>

<file path=xl/comments12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</t>
        </r>
      </text>
    </comment>
  </commentList>
</comments>
</file>

<file path=xl/comments13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</t>
        </r>
      </text>
    </comment>
  </commentList>
</comments>
</file>

<file path=xl/comments14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</t>
        </r>
      </text>
    </comment>
  </commentList>
</comments>
</file>

<file path=xl/comments5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0"/>
          </rPr>
          <t>Žanna Levina:</t>
        </r>
        <r>
          <rPr>
            <sz val="9"/>
            <rFont val="Tahoma"/>
            <family val="0"/>
          </rPr>
          <t xml:space="preserve">
Kas te ir domāts
</t>
        </r>
        <r>
          <rPr>
            <b/>
            <sz val="9"/>
            <rFont val="Tahoma"/>
            <family val="2"/>
          </rPr>
          <t xml:space="preserve">saskaņā ar LBN 501-06, kods norāda konkrētā būvdarbu veidu
</t>
        </r>
      </text>
    </comment>
  </commentList>
</comments>
</file>

<file path=xl/comments6.xml><?xml version="1.0" encoding="utf-8"?>
<comments xmlns="http://schemas.openxmlformats.org/spreadsheetml/2006/main">
  <authors>
    <author>Žanna Levina</author>
  </authors>
  <commentList>
    <comment ref="B13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</t>
        </r>
      </text>
    </comment>
  </commentList>
</comments>
</file>

<file path=xl/comments7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</t>
        </r>
      </text>
    </comment>
  </commentList>
</comments>
</file>

<file path=xl/comments8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</t>
        </r>
      </text>
    </comment>
  </commentList>
</comments>
</file>

<file path=xl/comments9.xml><?xml version="1.0" encoding="utf-8"?>
<comments xmlns="http://schemas.openxmlformats.org/spreadsheetml/2006/main">
  <authors>
    <author>Žanna Levina</author>
  </authors>
  <commentList>
    <comment ref="B12" authorId="0">
      <text>
        <r>
          <rPr>
            <b/>
            <sz val="9"/>
            <rFont val="Tahoma"/>
            <family val="2"/>
          </rPr>
          <t>Žanna Levina:</t>
        </r>
        <r>
          <rPr>
            <sz val="9"/>
            <rFont val="Tahoma"/>
            <family val="2"/>
          </rPr>
          <t xml:space="preserve">
Kas te ir domāts?</t>
        </r>
      </text>
    </comment>
  </commentList>
</comments>
</file>

<file path=xl/sharedStrings.xml><?xml version="1.0" encoding="utf-8"?>
<sst xmlns="http://schemas.openxmlformats.org/spreadsheetml/2006/main" count="918" uniqueCount="264">
  <si>
    <t>Apsardzes signalizācijas sistēma</t>
  </si>
  <si>
    <t>Objekta nosaukums</t>
  </si>
  <si>
    <t>Pavisam būvniecības izmaksas:</t>
  </si>
  <si>
    <t>Kopēja darbietilpība, c/st.</t>
  </si>
  <si>
    <t>Videonovērošanas sistēma</t>
  </si>
  <si>
    <t>Videonovērošana</t>
  </si>
  <si>
    <t>Laika norma  (c/h)</t>
  </si>
  <si>
    <t>Vienības izmaksas</t>
  </si>
  <si>
    <t>Kopā uz visu apjomu</t>
  </si>
  <si>
    <t xml:space="preserve">Videoieraksta serveris </t>
  </si>
  <si>
    <t>Kopsavilkuma aprēķini pa darba veidiem vai konstruktīvo   elementu veidiem</t>
  </si>
  <si>
    <t>Darbietilpība (c/h)</t>
  </si>
  <si>
    <t>tai skaitā darba aizsardzība</t>
  </si>
  <si>
    <t>MOXA (līdzvērtīgs  vai  ekvivalents)</t>
  </si>
  <si>
    <t>Darba nosaukums</t>
  </si>
  <si>
    <t>Mērvienība</t>
  </si>
  <si>
    <t>Daudzums</t>
  </si>
  <si>
    <t>Audio namrunis ar sensortaustiņu</t>
  </si>
  <si>
    <t>Būvniecības koptāme</t>
  </si>
  <si>
    <t>Virsizdevumi</t>
  </si>
  <si>
    <t>Peļņa</t>
  </si>
  <si>
    <t>Darba devēja sociālais nodoklis</t>
  </si>
  <si>
    <t>%</t>
  </si>
  <si>
    <t>Tiešās izmaksas kopā:</t>
  </si>
  <si>
    <t xml:space="preserve">Materiālu, grunts apmaiņas un būvgružu transporta izdevumi </t>
  </si>
  <si>
    <t>IEKŠĒJIE  INŽENIERKOMUNIKĀCIJU  TĪKLI</t>
  </si>
  <si>
    <t>Darba veids vai konstruktīvā elementa nosaukums</t>
  </si>
  <si>
    <t>Kods, tāmes Nr.</t>
  </si>
  <si>
    <t>APSTIPRINU:</t>
  </si>
  <si>
    <t>_______________________________</t>
  </si>
  <si>
    <t xml:space="preserve"> (pasūtītāja paraksts un tā atšifrējums)</t>
  </si>
  <si>
    <t>tai skaitā</t>
  </si>
  <si>
    <t>Kopā:</t>
  </si>
  <si>
    <t>PVN ( 21%):</t>
  </si>
  <si>
    <t>Nr.p.k.</t>
  </si>
  <si>
    <t>Darbietilpība (c/st.)</t>
  </si>
  <si>
    <t xml:space="preserve">Objekta nosaukums : 2.KĀRTA - RTU ELEKTRONIKAS  UN  TELEKOMUNIKĀCIJU FAKULTĀTES ĒKAS REKONSTRUKCIJA  </t>
  </si>
  <si>
    <t>Pasūtījuma Nr.</t>
  </si>
  <si>
    <t>Būves nosaukums : RTU ELEKTRONIKAS UN TELEKOMUNIKĀCIJU ĒKAS REKONSTRUKCIJA</t>
  </si>
  <si>
    <t>Objekta adrese: Āzenes iela 12, Rīga</t>
  </si>
  <si>
    <t>gb</t>
  </si>
  <si>
    <t>Palaišana - regulēšana</t>
  </si>
  <si>
    <t>kpl</t>
  </si>
  <si>
    <t>(darba veids vai konstruktīvā elementa nosaukums)</t>
  </si>
  <si>
    <t>Par kopējo summu ,Euro</t>
  </si>
  <si>
    <t>Darba alga         (Euro)</t>
  </si>
  <si>
    <t>Materiāli        (Euro)</t>
  </si>
  <si>
    <t>Mehānismi  (Euro)</t>
  </si>
  <si>
    <t>Darba alga  (Euro)</t>
  </si>
  <si>
    <t>Materiāli  (Euro)</t>
  </si>
  <si>
    <t>Mehānismi   (Euro)</t>
  </si>
  <si>
    <t>Kopā  (Euro)</t>
  </si>
  <si>
    <t>Summa (Euro)</t>
  </si>
  <si>
    <t>Darba atmaksas likme (Euro/h )</t>
  </si>
  <si>
    <t>Tāmes izmaksas Euro:</t>
  </si>
  <si>
    <t>Objekta izmaksas (Euro)</t>
  </si>
  <si>
    <t>Lv 100%</t>
  </si>
  <si>
    <t>Lv 95%</t>
  </si>
  <si>
    <t>Euro</t>
  </si>
  <si>
    <t>Konkurs 1</t>
  </si>
  <si>
    <t>Konkurs 2</t>
  </si>
  <si>
    <t>starpsumma</t>
  </si>
  <si>
    <t>EUR</t>
  </si>
  <si>
    <t>2N Helios IP Force</t>
  </si>
  <si>
    <t>2.KĀRTA  2.ETAPS</t>
  </si>
  <si>
    <t>Bezkontakta karšu nolasītājs</t>
  </si>
  <si>
    <t>MIFARE  (līdzvērtīgs  vai  ekvivalents)</t>
  </si>
  <si>
    <t>Elektromagnētiskais sprūds</t>
  </si>
  <si>
    <t>EFF-EFF 118 (līdzvērtīgs  vai  ekvivalents)</t>
  </si>
  <si>
    <t>Elektromagnētiska sprūda uzlika durvīm</t>
  </si>
  <si>
    <t xml:space="preserve">Elektromagnētiskais sprūds </t>
  </si>
  <si>
    <t>Eff-Eff 332.80 (RRAKRR)  (līdzvērtīgs  vai  ekvivalents)</t>
  </si>
  <si>
    <t>Kabeļu pāreja</t>
  </si>
  <si>
    <t>ASSA ABLOY (līdzvērtīgs  vai  ekvivalents)</t>
  </si>
  <si>
    <t xml:space="preserve">Āzenes iela 18 </t>
  </si>
  <si>
    <t>Āzenes iela 12</t>
  </si>
  <si>
    <t xml:space="preserve">Āzenes iela 12  </t>
  </si>
  <si>
    <t>3.ETAPS</t>
  </si>
  <si>
    <t>2015.gada “.....” ..........................</t>
  </si>
  <si>
    <t>gab</t>
  </si>
  <si>
    <t>m2</t>
  </si>
  <si>
    <t>VISPĀRĒJIE  CELTNIECĪBAS  DARBI</t>
  </si>
  <si>
    <t>m</t>
  </si>
  <si>
    <t>tonna</t>
  </si>
  <si>
    <t>m3</t>
  </si>
  <si>
    <t>Revo revīzijas lūku montāža 4.stāvā</t>
  </si>
  <si>
    <t>Revo revizijas lūku montāža 200x200 mm, ģipškartona izgriešana, lūkas paredzētas krāsošanai</t>
  </si>
  <si>
    <t>BK  DEMONTĀŽAS  DARBI</t>
  </si>
  <si>
    <t>ASIS  1-11</t>
  </si>
  <si>
    <t>Demontēt dzelzbetona kāpņu laidus un dzelzbetona pamatu ar būvgružu iznešanu no ēkas un utilizāciju (roku darbs)</t>
  </si>
  <si>
    <t>k-pl</t>
  </si>
  <si>
    <t>Pamatu izbūve</t>
  </si>
  <si>
    <t>Blietēt  gruntī  mehāniski</t>
  </si>
  <si>
    <t xml:space="preserve">Blietēt  šķembas  </t>
  </si>
  <si>
    <t xml:space="preserve">Ierīkot  PVC  plēvi  t=0,2mm  2  kārtās </t>
  </si>
  <si>
    <t>Ierīkot un  nojaukt  veidņus  kāpņu laida pamatu betonēšanai</t>
  </si>
  <si>
    <t>Iestrādāt  pamatā  betonu  B25  ar  piegādi  un  sūknēšanu</t>
  </si>
  <si>
    <t>Pakāpienu izbūve</t>
  </si>
  <si>
    <t>Metāla konstrukcijas</t>
  </si>
  <si>
    <t>kompl</t>
  </si>
  <si>
    <t>Iestrādāt  betonu  B30  ar  piegādi  un  sūknēšanu</t>
  </si>
  <si>
    <t>Eur</t>
  </si>
  <si>
    <t>Jauna kāpņu laida izbūve 1 līdz 1/2 stāva līmenim</t>
  </si>
  <si>
    <t>Betona pakāpieni, virsma apstrādāta ar hidrofobizatoru, virsma atkātoti jāsagatavo un jāapstrādā ar hidrofobizatoru pēc būvniecības darbu pabeigšanas</t>
  </si>
  <si>
    <t>Lielauditorijas kabeļu izbūve</t>
  </si>
  <si>
    <t>Kabeļa ar vara dzīslām – šķ.-gr. Līdz 50mm2 gala apdare</t>
  </si>
  <si>
    <t>Kabeļa ar vara dzīslām – šķ.-gr. 35mm2 kabeļuzgaļi TL-35</t>
  </si>
  <si>
    <t>Kabeļa ar vara dzīslām – šķ.-gr. 50mm2 kabeļuzgaļi TL-50</t>
  </si>
  <si>
    <t>Caurumu urbšana D=50mm, dzīlūms 350mm</t>
  </si>
  <si>
    <t>Montāžas materiāli</t>
  </si>
  <si>
    <t>vieta</t>
  </si>
  <si>
    <t>iepak.</t>
  </si>
  <si>
    <t>kpl.</t>
  </si>
  <si>
    <t>Teritorijas apgaismojums</t>
  </si>
  <si>
    <t>Teritorijas apgaismojuma gaismeklu demontāža no apgaismes staba 4,5m</t>
  </si>
  <si>
    <t xml:space="preserve">Apgaismojuma stabu demontāža 4.5m
</t>
  </si>
  <si>
    <t>4. stāva koridoru padziļinājumu aizpildīšana ar EPS 150</t>
  </si>
  <si>
    <t>4.STĀVS-KORIDORI</t>
  </si>
  <si>
    <t xml:space="preserve">EPS 150 putupolistirols 150mm (50mm trīs kārtās pamīšus) , horizontāli, pa kārtām, padziļinājumam grīdā, koridorī  </t>
  </si>
  <si>
    <t>EPS 150 putupolistirols 150mm (50mm trīs kārtās pamīšus), horizontāli, pa kārtām, padziļinājumam grīdā, telpās</t>
  </si>
  <si>
    <t>Spēka kabeļu atrakšana (roku darbs)</t>
  </si>
  <si>
    <t>Caurule, 110 mm, 3 m, sarkana krāsa,  guldīšanai gatava tranšejā</t>
  </si>
  <si>
    <t>Montāžas materiāli un palīgmateriāli</t>
  </si>
  <si>
    <t>Gaismas kabeļu atrakšana (roku darbs)</t>
  </si>
  <si>
    <t xml:space="preserve">Caurule gofrēta dubultsienu D=50 sarkana
</t>
  </si>
  <si>
    <t xml:space="preserve">Esošā kabeļa AXMK 4x10 mm2 ievilkšana caurulē
</t>
  </si>
  <si>
    <t xml:space="preserve">Tranšejas gultnes līdzināšana un kabeļa piebēršana
</t>
  </si>
  <si>
    <t xml:space="preserve">Signāllentas ''Uzmanību kabelis'' guldīšana tranšejā
</t>
  </si>
  <si>
    <t>Dzelzsbetona aku demontāža</t>
  </si>
  <si>
    <t>gab.</t>
  </si>
  <si>
    <t>Kabeļu čaulošana</t>
  </si>
  <si>
    <t>Siltummezgls</t>
  </si>
  <si>
    <t>IEKŠĒJIE SILTUMTĪKLI</t>
  </si>
  <si>
    <t>Apvalkcaurule</t>
  </si>
  <si>
    <t>PVC caurule DN 350 montāža</t>
  </si>
  <si>
    <t>Distanceri 225/350</t>
  </si>
  <si>
    <t>kompl.</t>
  </si>
  <si>
    <t>Gumijas gala noslēgts</t>
  </si>
  <si>
    <t>Remonta uzmava DN350</t>
  </si>
  <si>
    <t>Rup. izol. caurules Ø139/225 montāžā uz apvalkcaurulē DN 350</t>
  </si>
  <si>
    <t>Fasondaļas</t>
  </si>
  <si>
    <t>Z-veida līkuma Ø 139,7x4,0 izgatavošana un montāža</t>
  </si>
  <si>
    <t>Z-veida līkuma Ø 139,7x4,0 izolēšana ar cinkotu skārdu</t>
  </si>
  <si>
    <t>Papīldmaterali(elektrodi, diski u. t. t.)</t>
  </si>
  <si>
    <t>Apkure (1.st.apvalkcaurules) AVK-A-27</t>
  </si>
  <si>
    <t>Iekšējā  aukstā  ūdensvada  Ū1  tīkli (1.st.zem grīdas -1.300) ŪK-14</t>
  </si>
  <si>
    <t>Kaļama ķeta līkums 90º Dn100 mm, PN10</t>
  </si>
  <si>
    <t>HAWLE (līdzvērtīgs vai ekvivalents)</t>
  </si>
  <si>
    <t>Futrālis Ø150</t>
  </si>
  <si>
    <t>Caurumu  izveidošana  dz/b sienā Ø160 L=500</t>
  </si>
  <si>
    <t>2.ETAPS</t>
  </si>
  <si>
    <t>1.STĀVS</t>
  </si>
  <si>
    <t>2.STĀVS</t>
  </si>
  <si>
    <t>3.STĀVS</t>
  </si>
  <si>
    <t>4.STĀVS</t>
  </si>
  <si>
    <t>Ieslēdzamais apjoms</t>
  </si>
  <si>
    <t>1. stāva grunts pazemināšana, nomaiņa un blietēšana, grīdu pamatnes sagatavošanai</t>
  </si>
  <si>
    <t>Rakt  grunti  ar  rokas  darba  rīkiem</t>
  </si>
  <si>
    <t>Pabērt  vidēji  rupju  smilti  b-200mm</t>
  </si>
  <si>
    <t>Aiztransportēt  lieko  grunti  uz  izbērtuvi</t>
  </si>
  <si>
    <t>Blietēt  grunti  mehāniski</t>
  </si>
  <si>
    <t xml:space="preserve">Piezīmes: </t>
  </si>
  <si>
    <t>86,08m3 ir izmantoti esošo komunikācijas kanālu daļējai aizbēršanai, tāpēc liekas grunts izvešanas apjoms ir samazināts.</t>
  </si>
  <si>
    <t>Komunikāciju šahtu pārsegšana</t>
  </si>
  <si>
    <t>Ierīkot  paliekošos  veidņus  monolītās  plātmes  iebetonēšanai</t>
  </si>
  <si>
    <t>Stiegrot  monolīto  pārsegumu ar A-III  klases  armatūru , ar  armatūras  ierobežotājiem</t>
  </si>
  <si>
    <t>Iestrādāt  pārsegumā  betonu  B30  ar  piegādi  un  sūknēšanu</t>
  </si>
  <si>
    <t>Komunikāciju šahtu pārsegšana ar esošām betona plāksnēm. Spraugas aizjavot ar cementa javu.</t>
  </si>
  <si>
    <t>Pārklāt metāla elementus ar ugunsdrošu krāsu</t>
  </si>
  <si>
    <t>Izgatavot  un  montēt  nesošo metāla konstrukciju kāpņu laidām</t>
  </si>
  <si>
    <t>1</t>
  </si>
  <si>
    <t>2</t>
  </si>
  <si>
    <t>10</t>
  </si>
  <si>
    <t>11</t>
  </si>
  <si>
    <t>12</t>
  </si>
  <si>
    <t>13</t>
  </si>
  <si>
    <t>14</t>
  </si>
  <si>
    <t>15</t>
  </si>
  <si>
    <t>16</t>
  </si>
  <si>
    <t>Apvalkcaurules PP Ø160 montāža</t>
  </si>
  <si>
    <t>Ārsienu apdare ar ģipškartonu</t>
  </si>
  <si>
    <t>Kopā bez PVN:</t>
  </si>
  <si>
    <t>3</t>
  </si>
  <si>
    <t>4</t>
  </si>
  <si>
    <t>5</t>
  </si>
  <si>
    <t>6</t>
  </si>
  <si>
    <t>Lokālā tāme Nr. 1-1</t>
  </si>
  <si>
    <t>Lokālā tāme Nr. 1-2</t>
  </si>
  <si>
    <t>Lokālā tāme Nr. 1-3</t>
  </si>
  <si>
    <t>Lokālā tāme Nr. 1-4</t>
  </si>
  <si>
    <t>Lokālā tāme Nr. 1-5</t>
  </si>
  <si>
    <t>Lokālā tāme Nr. 1-6</t>
  </si>
  <si>
    <t>Lokālā tāme Nr. 2-1</t>
  </si>
  <si>
    <t>Lokālā tāme Nr.2-2</t>
  </si>
  <si>
    <t>Lokālā tāme Nr. 2-5</t>
  </si>
  <si>
    <t>Lokālā tāme Nr. 2-4</t>
  </si>
  <si>
    <t>Lokālā tāme Nr. 2-6</t>
  </si>
  <si>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</si>
  <si>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</si>
  <si>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</si>
  <si>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</si>
  <si>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</si>
  <si>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</si>
  <si>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</si>
  <si>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</si>
  <si>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</si>
  <si>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</si>
  <si>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</si>
  <si>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</si>
  <si>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Iepirkumam "Papildus vispārējie celtniecības darbi un iekšējie inženierkomunikāciju tīklu darbi Rīgas Tehniskās universitātes Elektronikas un telekomunikāciju fakultātē”, id. Nr. RTU-2015/33</t>
  </si>
  <si>
    <t>Paraksts: __________________</t>
  </si>
  <si>
    <r>
      <t>Vārds, uzvārds:</t>
    </r>
    <r>
      <rPr>
        <b/>
        <sz val="12"/>
        <rFont val="Times New Roman"/>
        <family val="1"/>
      </rPr>
      <t xml:space="preserve"> _________________________</t>
    </r>
  </si>
  <si>
    <t xml:space="preserve">Amats: ____________________ </t>
  </si>
  <si>
    <t>Sagatavots un parakstīts 2015.gada  ____.___________</t>
  </si>
  <si>
    <t>Tāmes izmaksas (EUR)</t>
  </si>
  <si>
    <t>Stiegrot  pamatus  ar  A-III  klases armatūru, ar  armatūras  ierobežotājiem</t>
  </si>
  <si>
    <t>Apšūt  ārsienas  ar  reģipsi  GKB  1  kārtās, pa  metāla  profilu  karkasu</t>
  </si>
  <si>
    <t>ESGRAF5 Camera element vai ekvivalents</t>
  </si>
  <si>
    <t>DSSRV2 vai ekvivalents</t>
  </si>
  <si>
    <t xml:space="preserve">Apgaismes stabu pamatu atrakšana, grunts padziļināšana, pamatnes aizrakšana
</t>
  </si>
  <si>
    <t>Apgaismes stabu uzstādīšana, gaismekļu pieslēgšana, komutācijas darbi (kopā ar autokrāna un pacēlāja nomu)</t>
  </si>
  <si>
    <t>Nr.1, Āzenes iela 12</t>
  </si>
  <si>
    <t>Apsardzes signalizācijas sistēma, Āzenes ielā 12 k 1</t>
  </si>
  <si>
    <t>Apsardzes signalizācijas sistēma, Āzenes ielā 18</t>
  </si>
  <si>
    <t>Nr.2, Āzenes iela 12 k 1</t>
  </si>
  <si>
    <t>Objekta adrese: Āzenes iela 12 k 1, Rīga</t>
  </si>
  <si>
    <t>Nr.3, Āzenes iela 18</t>
  </si>
  <si>
    <t xml:space="preserve">Āzenes iela 12 k 1, Jaunbūve </t>
  </si>
  <si>
    <t>Apsardzes sistēmas palaišana - regulēšana (iesk. vizualizāciju)</t>
  </si>
  <si>
    <t>Objekta adrese: Āzenes iela 18, Rīga</t>
  </si>
  <si>
    <t>Lokālā tāme Nr.2-7</t>
  </si>
  <si>
    <t>Lokālā tāme Nr.2-8</t>
  </si>
  <si>
    <t>2-8</t>
  </si>
  <si>
    <t>2-7</t>
  </si>
  <si>
    <t>Papildus vispārējie celtniecības darbi un iekšējie inženierkomunikāciju tīklu darbi Rīgas Tehniskās universitātes Elektronikas un telekomunikāciju fakultātē, Āzenes ielā 12, Rīgā</t>
  </si>
  <si>
    <t>Apsardzes signalizācijas sistēma, Āzenes ielā 12 k -1, Rīgā</t>
  </si>
  <si>
    <t>Apsardzes signalizācijas sistēma, Āzenes ielā 18, Rīgā</t>
  </si>
  <si>
    <t>Iestrādāt  ķīmiskos  enkurus  Hilti  HIT HY200 HIT V (8.8) vai ekvivalents M16x200</t>
  </si>
  <si>
    <t>Komunikāciju šahtu pārsegšana pēc skices no 17.10.2014. Betons B30, stiegrojums/enkurstiegrojums AIII Ø8. Hilti HIT-HY200 (betona sienā), HILTI HIT-HY70 (mūra sienā) vai ekvivalents.</t>
  </si>
  <si>
    <t>Iestrādāt  enkurstiegras AIII Ø8, ielīmēt ar Hilti  HIT-HY200 vai HIT HY-70 vai ekvivalents</t>
  </si>
  <si>
    <t>Z-veida līkuma Ø 139,7x4,0 izolēšana ar "PAROC" akmens vates čaulu vai ekvivalents</t>
  </si>
  <si>
    <t xml:space="preserve">Esmikko4 server, extention of 100 card users vai ekvivalents           </t>
  </si>
  <si>
    <t xml:space="preserve">Esmikko4 server, Additional connections for BCU/AX channels  vai ekvivalents  </t>
  </si>
  <si>
    <t xml:space="preserve">ESGRAF5 Add on client (workstations) vai ekvivalents  </t>
  </si>
  <si>
    <t xml:space="preserve">ESGRAF5 Esmikko 10 elements vai ekvivalents  </t>
  </si>
  <si>
    <t xml:space="preserve">ESGRAF5 Update vai ekvivalents          </t>
  </si>
  <si>
    <t xml:space="preserve">ESGRAF5 Add on client (workstations) vai ekvivalents         </t>
  </si>
  <si>
    <r>
      <t>Protokolu pārveidotājs (</t>
    </r>
    <r>
      <rPr>
        <b/>
        <sz val="10"/>
        <rFont val="Times"/>
        <family val="1"/>
      </rPr>
      <t>RS232 -&gt;Ethemet</t>
    </r>
    <r>
      <rPr>
        <sz val="10"/>
        <rFont val="Times"/>
        <family val="1"/>
      </rPr>
      <t>)</t>
    </r>
  </si>
  <si>
    <r>
      <t xml:space="preserve">Lokālā tāme </t>
    </r>
    <r>
      <rPr>
        <sz val="10"/>
        <rFont val="Times"/>
        <family val="1"/>
      </rPr>
      <t>Nr.2-3</t>
    </r>
  </si>
  <si>
    <r>
      <t>Kabelis ar vara dzīslām – šķ.-gr. MCMK vai ekvivalents 4x35/16mm</t>
    </r>
    <r>
      <rPr>
        <vertAlign val="superscript"/>
        <sz val="10"/>
        <rFont val="Times"/>
        <family val="1"/>
      </rPr>
      <t xml:space="preserve">2  </t>
    </r>
  </si>
  <si>
    <t>Kabelis ar vara dzīslām – šķ.-gr. MCMK vai ekvivalents 4x50/25mm2</t>
  </si>
  <si>
    <t>Ugunsdrošais blīvējums - CFS-F FX briestošais hermētiķis vai ekvivalents</t>
  </si>
  <si>
    <t>EVOCAB SPLIT vai ekvivalents</t>
  </si>
  <si>
    <r>
      <t>O</t>
    </r>
    <r>
      <rPr>
        <sz val="10"/>
        <color indexed="8"/>
        <rFont val="Times"/>
        <family val="1"/>
      </rPr>
      <t>bjekta adrese: Āzenes iela 12, Āzenes iela  12 k 1, Āzenes iela 18</t>
    </r>
    <r>
      <rPr>
        <sz val="10"/>
        <rFont val="Times"/>
        <family val="1"/>
      </rPr>
      <t>, Rīga</t>
    </r>
  </si>
  <si>
    <t>17-00000</t>
  </si>
  <si>
    <t>19-00000</t>
  </si>
  <si>
    <t>Kods</t>
  </si>
  <si>
    <t>10-00000</t>
  </si>
  <si>
    <t>02-00000</t>
  </si>
  <si>
    <t>05-00000</t>
  </si>
  <si>
    <t>07-00000</t>
  </si>
  <si>
    <t>03-00000</t>
  </si>
  <si>
    <t>35-00000</t>
  </si>
  <si>
    <t>22-00000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</si>
</sst>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"/>
    <numFmt numFmtId="174" formatCode="0.000"/>
    <numFmt numFmtId="175" formatCode="#,##0.000"/>
    <numFmt numFmtId="176" formatCode="#,##0.00_ ;\-#,##0.00\ "/>
    <numFmt numFmtId="177" formatCode="0.0000"/>
    <numFmt numFmtId="178" formatCode="0.00000"/>
    <numFmt numFmtId="179" formatCode="0.0%"/>
    <numFmt numFmtId="180" formatCode="0.000%"/>
    <numFmt numFmtId="181" formatCode="_-[$€-426]\ * #,##0.00_-;\-[$€-426]\ * #,##0.00_-;_-[$€-426]\ * &quot;-&quot;??_-;_-@_-"/>
    <numFmt numFmtId="182" formatCode="[$-426]dddd\,\ yyyy&quot;. gada &quot;d\.\ mmmm"/>
    <numFmt numFmtId="183" formatCode="_-* #,##0.00\ _L_s_-;\-* #,##0.00\ _L_s_-;_-* &quot;-&quot;??\ _L_s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sz val="10"/>
      <color indexed="8"/>
      <name val="Times"/>
      <family val="1"/>
    </font>
    <font>
      <b/>
      <i/>
      <sz val="10"/>
      <name val="Times"/>
      <family val="1"/>
    </font>
    <font>
      <vertAlign val="superscript"/>
      <sz val="10"/>
      <name val="Times"/>
      <family val="1"/>
    </font>
    <font>
      <b/>
      <sz val="10"/>
      <color indexed="8"/>
      <name val="Times"/>
      <family val="1"/>
    </font>
    <font>
      <i/>
      <sz val="10"/>
      <name val="Times"/>
      <family val="1"/>
    </font>
    <font>
      <sz val="12"/>
      <name val="Times"/>
      <family val="1"/>
    </font>
    <font>
      <b/>
      <sz val="14"/>
      <name val="Times"/>
      <family val="1"/>
    </font>
    <font>
      <b/>
      <sz val="12"/>
      <name val="Times"/>
      <family val="1"/>
    </font>
    <font>
      <sz val="11"/>
      <name val="Times"/>
      <family val="1"/>
    </font>
    <font>
      <sz val="9"/>
      <name val="Times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"/>
      <family val="1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581">
    <xf numFmtId="0" fontId="0" fillId="0" borderId="0" xfId="0" applyAlignment="1">
      <alignment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Alignment="1">
      <alignment horizontal="left" vertical="center"/>
      <protection/>
    </xf>
    <xf numFmtId="0" fontId="5" fillId="0" borderId="0" xfId="59" applyFont="1" applyFill="1" applyAlignment="1">
      <alignment vertical="center" wrapText="1"/>
      <protection/>
    </xf>
    <xf numFmtId="0" fontId="5" fillId="0" borderId="0" xfId="59" applyFont="1" applyFill="1" applyBorder="1" applyAlignment="1">
      <alignment vertical="center" wrapText="1"/>
      <protection/>
    </xf>
    <xf numFmtId="0" fontId="5" fillId="0" borderId="0" xfId="59" applyFont="1" applyFill="1" applyAlignment="1">
      <alignment horizontal="right" vertical="center"/>
      <protection/>
    </xf>
    <xf numFmtId="4" fontId="5" fillId="0" borderId="0" xfId="59" applyNumberFormat="1" applyFont="1" applyFill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textRotation="90" wrapText="1"/>
      <protection/>
    </xf>
    <xf numFmtId="0" fontId="5" fillId="0" borderId="12" xfId="59" applyFont="1" applyFill="1" applyBorder="1" applyAlignment="1">
      <alignment horizontal="center" vertical="center" textRotation="90" wrapText="1"/>
      <protection/>
    </xf>
    <xf numFmtId="0" fontId="5" fillId="0" borderId="13" xfId="59" applyFont="1" applyFill="1" applyBorder="1" applyAlignment="1">
      <alignment horizontal="center" vertical="center" textRotation="90" wrapText="1"/>
      <protection/>
    </xf>
    <xf numFmtId="0" fontId="5" fillId="0" borderId="14" xfId="59" applyFont="1" applyFill="1" applyBorder="1" applyAlignment="1">
      <alignment horizontal="center" vertical="center" textRotation="90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 wrapText="1"/>
      <protection/>
    </xf>
    <xf numFmtId="2" fontId="5" fillId="0" borderId="19" xfId="59" applyNumberFormat="1" applyFont="1" applyFill="1" applyBorder="1" applyAlignment="1" applyProtection="1">
      <alignment horizontal="center" vertical="center"/>
      <protection/>
    </xf>
    <xf numFmtId="0" fontId="5" fillId="0" borderId="19" xfId="42" applyNumberFormat="1" applyFont="1" applyFill="1" applyBorder="1" applyAlignment="1" applyProtection="1">
      <alignment horizontal="center" vertical="center"/>
      <protection/>
    </xf>
    <xf numFmtId="4" fontId="5" fillId="0" borderId="19" xfId="42" applyNumberFormat="1" applyFont="1" applyFill="1" applyBorder="1" applyAlignment="1" applyProtection="1">
      <alignment horizontal="right" vertical="center"/>
      <protection/>
    </xf>
    <xf numFmtId="4" fontId="5" fillId="33" borderId="19" xfId="42" applyNumberFormat="1" applyFont="1" applyFill="1" applyBorder="1" applyAlignment="1" applyProtection="1">
      <alignment horizontal="right" vertical="center"/>
      <protection/>
    </xf>
    <xf numFmtId="4" fontId="5" fillId="0" borderId="20" xfId="42" applyNumberFormat="1" applyFont="1" applyFill="1" applyBorder="1" applyAlignment="1" applyProtection="1">
      <alignment horizontal="right" vertical="center"/>
      <protection/>
    </xf>
    <xf numFmtId="0" fontId="5" fillId="0" borderId="21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 wrapText="1" shrinkToFit="1"/>
      <protection/>
    </xf>
    <xf numFmtId="0" fontId="5" fillId="0" borderId="22" xfId="59" applyFont="1" applyFill="1" applyBorder="1" applyAlignment="1">
      <alignment horizontal="center" vertical="center" wrapText="1"/>
      <protection/>
    </xf>
    <xf numFmtId="2" fontId="5" fillId="0" borderId="19" xfId="65" applyNumberFormat="1" applyFont="1" applyFill="1" applyBorder="1" applyAlignment="1">
      <alignment horizontal="right"/>
      <protection/>
    </xf>
    <xf numFmtId="2" fontId="5" fillId="0" borderId="20" xfId="65" applyNumberFormat="1" applyFont="1" applyFill="1" applyBorder="1" applyAlignment="1">
      <alignment horizontal="right"/>
      <protection/>
    </xf>
    <xf numFmtId="0" fontId="5" fillId="0" borderId="0" xfId="59" applyFont="1" applyFill="1">
      <alignment/>
      <protection/>
    </xf>
    <xf numFmtId="0" fontId="5" fillId="0" borderId="0" xfId="59" applyFont="1">
      <alignment/>
      <protection/>
    </xf>
    <xf numFmtId="4" fontId="5" fillId="0" borderId="0" xfId="59" applyNumberFormat="1" applyFont="1" applyFill="1" applyAlignment="1">
      <alignment vertical="center"/>
      <protection/>
    </xf>
    <xf numFmtId="0" fontId="5" fillId="34" borderId="19" xfId="59" applyFont="1" applyFill="1" applyBorder="1" applyAlignment="1">
      <alignment vertical="top" wrapText="1"/>
      <protection/>
    </xf>
    <xf numFmtId="2" fontId="5" fillId="33" borderId="19" xfId="65" applyNumberFormat="1" applyFont="1" applyFill="1" applyBorder="1" applyAlignment="1">
      <alignment horizontal="right"/>
      <protection/>
    </xf>
    <xf numFmtId="0" fontId="5" fillId="33" borderId="21" xfId="59" applyFont="1" applyFill="1" applyBorder="1" applyAlignment="1">
      <alignment horizontal="center" vertical="center" wrapText="1"/>
      <protection/>
    </xf>
    <xf numFmtId="0" fontId="5" fillId="33" borderId="19" xfId="59" applyFont="1" applyFill="1" applyBorder="1" applyAlignment="1">
      <alignment horizontal="center" vertical="center" wrapText="1" shrinkToFit="1"/>
      <protection/>
    </xf>
    <xf numFmtId="0" fontId="5" fillId="33" borderId="22" xfId="59" applyFont="1" applyFill="1" applyBorder="1" applyAlignment="1">
      <alignment horizontal="center" vertical="center" wrapText="1"/>
      <protection/>
    </xf>
    <xf numFmtId="2" fontId="5" fillId="33" borderId="20" xfId="65" applyNumberFormat="1" applyFont="1" applyFill="1" applyBorder="1" applyAlignment="1">
      <alignment horizontal="right"/>
      <protection/>
    </xf>
    <xf numFmtId="0" fontId="4" fillId="0" borderId="23" xfId="59" applyFont="1" applyFill="1" applyBorder="1" applyAlignment="1">
      <alignment horizontal="center" vertical="center"/>
      <protection/>
    </xf>
    <xf numFmtId="49" fontId="5" fillId="0" borderId="23" xfId="59" applyNumberFormat="1" applyFont="1" applyFill="1" applyBorder="1" applyAlignment="1">
      <alignment horizontal="center" vertical="center"/>
      <protection/>
    </xf>
    <xf numFmtId="2" fontId="4" fillId="0" borderId="23" xfId="59" applyNumberFormat="1" applyFont="1" applyFill="1" applyBorder="1" applyAlignment="1">
      <alignment horizontal="center" vertical="center"/>
      <protection/>
    </xf>
    <xf numFmtId="2" fontId="4" fillId="0" borderId="23" xfId="59" applyNumberFormat="1" applyFont="1" applyFill="1" applyBorder="1" applyAlignment="1">
      <alignment horizontal="right" vertical="center"/>
      <protection/>
    </xf>
    <xf numFmtId="2" fontId="4" fillId="0" borderId="24" xfId="59" applyNumberFormat="1" applyFont="1" applyFill="1" applyBorder="1" applyAlignment="1">
      <alignment horizontal="right" vertical="center"/>
      <protection/>
    </xf>
    <xf numFmtId="0" fontId="5" fillId="0" borderId="0" xfId="59" applyFont="1" applyFill="1" applyBorder="1" applyAlignment="1">
      <alignment vertical="center"/>
      <protection/>
    </xf>
    <xf numFmtId="9" fontId="5" fillId="0" borderId="25" xfId="59" applyNumberFormat="1" applyFont="1" applyFill="1" applyBorder="1" applyAlignment="1">
      <alignment horizontal="center" vertical="center"/>
      <protection/>
    </xf>
    <xf numFmtId="0" fontId="6" fillId="0" borderId="25" xfId="59" applyNumberFormat="1" applyFont="1" applyFill="1" applyBorder="1" applyAlignment="1">
      <alignment horizontal="center" vertical="center"/>
      <protection/>
    </xf>
    <xf numFmtId="0" fontId="5" fillId="0" borderId="25" xfId="59" applyFont="1" applyFill="1" applyBorder="1" applyAlignment="1">
      <alignment vertical="center"/>
      <protection/>
    </xf>
    <xf numFmtId="2" fontId="5" fillId="0" borderId="25" xfId="59" applyNumberFormat="1" applyFont="1" applyFill="1" applyBorder="1" applyAlignment="1">
      <alignment horizontal="center" vertical="center"/>
      <protection/>
    </xf>
    <xf numFmtId="2" fontId="5" fillId="0" borderId="25" xfId="59" applyNumberFormat="1" applyFont="1" applyFill="1" applyBorder="1" applyAlignment="1">
      <alignment horizontal="right" vertical="center"/>
      <protection/>
    </xf>
    <xf numFmtId="2" fontId="5" fillId="0" borderId="26" xfId="59" applyNumberFormat="1" applyFont="1" applyFill="1" applyBorder="1" applyAlignment="1">
      <alignment horizontal="right" vertical="center"/>
      <protection/>
    </xf>
    <xf numFmtId="9" fontId="4" fillId="0" borderId="27" xfId="59" applyNumberFormat="1" applyFont="1" applyFill="1" applyBorder="1" applyAlignment="1">
      <alignment horizontal="center" vertical="center"/>
      <protection/>
    </xf>
    <xf numFmtId="49" fontId="5" fillId="0" borderId="27" xfId="59" applyNumberFormat="1" applyFont="1" applyFill="1" applyBorder="1" applyAlignment="1">
      <alignment vertical="center"/>
      <protection/>
    </xf>
    <xf numFmtId="0" fontId="5" fillId="0" borderId="27" xfId="59" applyFont="1" applyFill="1" applyBorder="1" applyAlignment="1">
      <alignment vertical="center"/>
      <protection/>
    </xf>
    <xf numFmtId="2" fontId="4" fillId="0" borderId="27" xfId="59" applyNumberFormat="1" applyFont="1" applyFill="1" applyBorder="1" applyAlignment="1">
      <alignment horizontal="center" vertical="center"/>
      <protection/>
    </xf>
    <xf numFmtId="2" fontId="4" fillId="0" borderId="27" xfId="59" applyNumberFormat="1" applyFont="1" applyFill="1" applyBorder="1" applyAlignment="1">
      <alignment horizontal="right" vertical="center"/>
      <protection/>
    </xf>
    <xf numFmtId="2" fontId="4" fillId="0" borderId="28" xfId="59" applyNumberFormat="1" applyFont="1" applyFill="1" applyBorder="1" applyAlignment="1">
      <alignment horizontal="right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29" xfId="59" applyFont="1" applyFill="1" applyBorder="1" applyAlignment="1">
      <alignment horizontal="center" vertical="center" wrapText="1"/>
      <protection/>
    </xf>
    <xf numFmtId="0" fontId="5" fillId="0" borderId="30" xfId="59" applyFont="1" applyFill="1" applyBorder="1" applyAlignment="1">
      <alignment horizontal="center" vertical="center" wrapText="1"/>
      <protection/>
    </xf>
    <xf numFmtId="0" fontId="5" fillId="0" borderId="31" xfId="59" applyFont="1" applyFill="1" applyBorder="1" applyAlignment="1">
      <alignment horizontal="center" vertical="center" wrapText="1"/>
      <protection/>
    </xf>
    <xf numFmtId="0" fontId="5" fillId="0" borderId="32" xfId="59" applyFont="1" applyFill="1" applyBorder="1" applyAlignment="1">
      <alignment horizontal="center" vertical="center" wrapText="1"/>
      <protection/>
    </xf>
    <xf numFmtId="0" fontId="5" fillId="0" borderId="33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34" xfId="59" applyFont="1" applyFill="1" applyBorder="1" applyAlignment="1">
      <alignment horizontal="center" vertical="center" wrapText="1"/>
      <protection/>
    </xf>
    <xf numFmtId="0" fontId="5" fillId="0" borderId="35" xfId="59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>
      <alignment vertical="center" wrapText="1"/>
    </xf>
    <xf numFmtId="2" fontId="5" fillId="0" borderId="19" xfId="59" applyNumberFormat="1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top" wrapText="1"/>
    </xf>
    <xf numFmtId="2" fontId="5" fillId="33" borderId="19" xfId="59" applyNumberFormat="1" applyFont="1" applyFill="1" applyBorder="1" applyAlignment="1" applyProtection="1">
      <alignment horizontal="center" vertical="center"/>
      <protection/>
    </xf>
    <xf numFmtId="0" fontId="5" fillId="33" borderId="19" xfId="42" applyNumberFormat="1" applyFont="1" applyFill="1" applyBorder="1" applyAlignment="1" applyProtection="1">
      <alignment horizontal="center" vertical="center"/>
      <protection/>
    </xf>
    <xf numFmtId="4" fontId="5" fillId="33" borderId="20" xfId="42" applyNumberFormat="1" applyFont="1" applyFill="1" applyBorder="1" applyAlignment="1" applyProtection="1">
      <alignment horizontal="right" vertical="center"/>
      <protection/>
    </xf>
    <xf numFmtId="0" fontId="5" fillId="33" borderId="18" xfId="59" applyFont="1" applyFill="1" applyBorder="1" applyAlignment="1">
      <alignment horizontal="center" vertical="center" wrapText="1"/>
      <protection/>
    </xf>
    <xf numFmtId="0" fontId="5" fillId="33" borderId="19" xfId="59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vertical="justify" wrapText="1"/>
    </xf>
    <xf numFmtId="0" fontId="5" fillId="33" borderId="19" xfId="0" applyNumberFormat="1" applyFont="1" applyFill="1" applyBorder="1" applyAlignment="1">
      <alignment horizontal="center" vertical="center"/>
    </xf>
    <xf numFmtId="0" fontId="5" fillId="0" borderId="37" xfId="59" applyFont="1" applyFill="1" applyBorder="1" applyAlignment="1">
      <alignment vertical="center"/>
      <protection/>
    </xf>
    <xf numFmtId="0" fontId="4" fillId="0" borderId="23" xfId="59" applyFont="1" applyFill="1" applyBorder="1" applyAlignment="1">
      <alignment horizontal="right" vertical="center"/>
      <protection/>
    </xf>
    <xf numFmtId="4" fontId="4" fillId="0" borderId="23" xfId="59" applyNumberFormat="1" applyFont="1" applyFill="1" applyBorder="1" applyAlignment="1">
      <alignment horizontal="center" vertical="center"/>
      <protection/>
    </xf>
    <xf numFmtId="4" fontId="4" fillId="0" borderId="24" xfId="59" applyNumberFormat="1" applyFont="1" applyFill="1" applyBorder="1" applyAlignment="1">
      <alignment horizontal="center" vertical="center"/>
      <protection/>
    </xf>
    <xf numFmtId="1" fontId="6" fillId="0" borderId="25" xfId="59" applyNumberFormat="1" applyFont="1" applyFill="1" applyBorder="1" applyAlignment="1">
      <alignment horizontal="center" vertical="center"/>
      <protection/>
    </xf>
    <xf numFmtId="176" fontId="5" fillId="0" borderId="25" xfId="59" applyNumberFormat="1" applyFont="1" applyFill="1" applyBorder="1" applyAlignment="1">
      <alignment horizontal="right" vertical="center"/>
      <protection/>
    </xf>
    <xf numFmtId="176" fontId="5" fillId="0" borderId="26" xfId="59" applyNumberFormat="1" applyFont="1" applyFill="1" applyBorder="1" applyAlignment="1">
      <alignment horizontal="right" vertical="center"/>
      <protection/>
    </xf>
    <xf numFmtId="0" fontId="5" fillId="0" borderId="38" xfId="59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right" vertical="center" wrapText="1"/>
      <protection/>
    </xf>
    <xf numFmtId="176" fontId="4" fillId="0" borderId="28" xfId="59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72" applyFont="1" applyFill="1" applyAlignment="1">
      <alignment horizontal="left" vertical="center"/>
      <protection/>
    </xf>
    <xf numFmtId="0" fontId="5" fillId="34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vertical="justify"/>
    </xf>
    <xf numFmtId="0" fontId="5" fillId="0" borderId="39" xfId="0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173" fontId="6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vertical="center" wrapText="1"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9" fontId="5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9" fontId="4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/>
    </xf>
    <xf numFmtId="0" fontId="6" fillId="33" borderId="4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vertical="center"/>
    </xf>
    <xf numFmtId="0" fontId="5" fillId="0" borderId="19" xfId="59" applyFont="1" applyFill="1" applyBorder="1" applyAlignment="1">
      <alignment horizontal="center" wrapText="1"/>
      <protection/>
    </xf>
    <xf numFmtId="4" fontId="5" fillId="0" borderId="19" xfId="59" applyNumberFormat="1" applyFont="1" applyFill="1" applyBorder="1" applyAlignment="1">
      <alignment vertical="center" wrapText="1"/>
      <protection/>
    </xf>
    <xf numFmtId="4" fontId="5" fillId="0" borderId="20" xfId="59" applyNumberFormat="1" applyFont="1" applyFill="1" applyBorder="1" applyAlignment="1">
      <alignment vertical="center" wrapText="1"/>
      <protection/>
    </xf>
    <xf numFmtId="0" fontId="5" fillId="0" borderId="19" xfId="59" applyFont="1" applyFill="1" applyBorder="1" applyAlignment="1">
      <alignment horizontal="center"/>
      <protection/>
    </xf>
    <xf numFmtId="2" fontId="5" fillId="0" borderId="19" xfId="59" applyNumberFormat="1" applyFont="1" applyFill="1" applyBorder="1" applyAlignment="1">
      <alignment horizontal="center"/>
      <protection/>
    </xf>
    <xf numFmtId="4" fontId="5" fillId="33" borderId="19" xfId="59" applyNumberFormat="1" applyFont="1" applyFill="1" applyBorder="1" applyAlignment="1">
      <alignment vertical="center" wrapText="1"/>
      <protection/>
    </xf>
    <xf numFmtId="2" fontId="5" fillId="0" borderId="19" xfId="59" applyNumberFormat="1" applyFont="1" applyFill="1" applyBorder="1" applyAlignment="1">
      <alignment horizontal="center" wrapText="1"/>
      <protection/>
    </xf>
    <xf numFmtId="0" fontId="5" fillId="0" borderId="19" xfId="59" applyFont="1" applyFill="1" applyBorder="1" applyAlignment="1">
      <alignment horizontal="left" wrapText="1"/>
      <protection/>
    </xf>
    <xf numFmtId="2" fontId="5" fillId="0" borderId="36" xfId="59" applyNumberFormat="1" applyFont="1" applyFill="1" applyBorder="1" applyAlignment="1">
      <alignment horizontal="center" vertical="center" wrapText="1"/>
      <protection/>
    </xf>
    <xf numFmtId="171" fontId="4" fillId="0" borderId="23" xfId="42" applyFont="1" applyFill="1" applyBorder="1" applyAlignment="1">
      <alignment horizontal="right" vertical="center"/>
    </xf>
    <xf numFmtId="171" fontId="4" fillId="0" borderId="24" xfId="42" applyFont="1" applyFill="1" applyBorder="1" applyAlignment="1">
      <alignment horizontal="right" vertical="center"/>
    </xf>
    <xf numFmtId="171" fontId="5" fillId="0" borderId="25" xfId="42" applyFont="1" applyFill="1" applyBorder="1" applyAlignment="1">
      <alignment horizontal="right" vertical="center"/>
    </xf>
    <xf numFmtId="171" fontId="5" fillId="0" borderId="26" xfId="42" applyFont="1" applyFill="1" applyBorder="1" applyAlignment="1">
      <alignment horizontal="right" vertical="center"/>
    </xf>
    <xf numFmtId="171" fontId="4" fillId="0" borderId="27" xfId="42" applyFont="1" applyFill="1" applyBorder="1" applyAlignment="1">
      <alignment horizontal="right" vertical="center"/>
    </xf>
    <xf numFmtId="171" fontId="4" fillId="0" borderId="28" xfId="42" applyFont="1" applyFill="1" applyBorder="1" applyAlignment="1">
      <alignment horizontal="right" vertical="center"/>
    </xf>
    <xf numFmtId="0" fontId="5" fillId="0" borderId="0" xfId="58" applyFont="1">
      <alignment/>
      <protection/>
    </xf>
    <xf numFmtId="0" fontId="5" fillId="0" borderId="0" xfId="58" applyFont="1" applyFill="1" applyAlignment="1">
      <alignment horizontal="left" vertical="center"/>
      <protection/>
    </xf>
    <xf numFmtId="0" fontId="5" fillId="0" borderId="0" xfId="58" applyFont="1" applyFill="1" applyBorder="1" applyAlignment="1">
      <alignment vertical="center" wrapText="1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0" fontId="5" fillId="0" borderId="11" xfId="58" applyFont="1" applyFill="1" applyBorder="1" applyAlignment="1">
      <alignment horizontal="center" vertical="center" textRotation="90" wrapText="1"/>
      <protection/>
    </xf>
    <xf numFmtId="0" fontId="5" fillId="0" borderId="12" xfId="58" applyFont="1" applyFill="1" applyBorder="1" applyAlignment="1">
      <alignment horizontal="center" vertical="center" textRotation="90" wrapText="1"/>
      <protection/>
    </xf>
    <xf numFmtId="0" fontId="5" fillId="0" borderId="13" xfId="58" applyFont="1" applyFill="1" applyBorder="1" applyAlignment="1">
      <alignment horizontal="center" vertical="center" textRotation="90" wrapText="1"/>
      <protection/>
    </xf>
    <xf numFmtId="0" fontId="5" fillId="0" borderId="14" xfId="58" applyFont="1" applyFill="1" applyBorder="1" applyAlignment="1">
      <alignment horizontal="center" vertical="center" textRotation="90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 shrinkToFit="1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33" borderId="19" xfId="58" applyFont="1" applyFill="1" applyBorder="1" applyAlignment="1">
      <alignment horizontal="center" vertical="center"/>
      <protection/>
    </xf>
    <xf numFmtId="2" fontId="5" fillId="0" borderId="19" xfId="58" applyNumberFormat="1" applyFont="1" applyFill="1" applyBorder="1" applyAlignment="1" applyProtection="1">
      <alignment horizontal="center" vertical="center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47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/>
      <protection/>
    </xf>
    <xf numFmtId="49" fontId="5" fillId="0" borderId="23" xfId="58" applyNumberFormat="1" applyFont="1" applyFill="1" applyBorder="1" applyAlignment="1">
      <alignment horizontal="center" vertical="center"/>
      <protection/>
    </xf>
    <xf numFmtId="2" fontId="4" fillId="0" borderId="23" xfId="58" applyNumberFormat="1" applyFont="1" applyFill="1" applyBorder="1" applyAlignment="1">
      <alignment horizontal="center" vertical="center"/>
      <protection/>
    </xf>
    <xf numFmtId="0" fontId="4" fillId="0" borderId="23" xfId="58" applyNumberFormat="1" applyFont="1" applyFill="1" applyBorder="1" applyAlignment="1">
      <alignment horizontal="right" vertical="center"/>
      <protection/>
    </xf>
    <xf numFmtId="0" fontId="4" fillId="0" borderId="24" xfId="58" applyNumberFormat="1" applyFont="1" applyFill="1" applyBorder="1" applyAlignment="1">
      <alignment horizontal="right" vertical="center"/>
      <protection/>
    </xf>
    <xf numFmtId="0" fontId="5" fillId="0" borderId="4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9" fontId="5" fillId="0" borderId="25" xfId="58" applyNumberFormat="1" applyFont="1" applyFill="1" applyBorder="1" applyAlignment="1">
      <alignment horizontal="center" vertical="center"/>
      <protection/>
    </xf>
    <xf numFmtId="0" fontId="6" fillId="0" borderId="25" xfId="58" applyNumberFormat="1" applyFont="1" applyFill="1" applyBorder="1" applyAlignment="1">
      <alignment horizontal="center" vertical="center"/>
      <protection/>
    </xf>
    <xf numFmtId="0" fontId="5" fillId="0" borderId="25" xfId="58" applyFont="1" applyFill="1" applyBorder="1" applyAlignment="1">
      <alignment vertical="center"/>
      <protection/>
    </xf>
    <xf numFmtId="0" fontId="5" fillId="0" borderId="25" xfId="58" applyNumberFormat="1" applyFont="1" applyFill="1" applyBorder="1" applyAlignment="1">
      <alignment horizontal="center" vertical="center"/>
      <protection/>
    </xf>
    <xf numFmtId="176" fontId="5" fillId="0" borderId="25" xfId="58" applyNumberFormat="1" applyFont="1" applyFill="1" applyBorder="1" applyAlignment="1">
      <alignment horizontal="right" vertical="center"/>
      <protection/>
    </xf>
    <xf numFmtId="176" fontId="5" fillId="0" borderId="26" xfId="58" applyNumberFormat="1" applyFont="1" applyFill="1" applyBorder="1" applyAlignment="1">
      <alignment horizontal="right" vertical="center"/>
      <protection/>
    </xf>
    <xf numFmtId="9" fontId="4" fillId="0" borderId="27" xfId="58" applyNumberFormat="1" applyFont="1" applyFill="1" applyBorder="1" applyAlignment="1">
      <alignment horizontal="center" vertical="center"/>
      <protection/>
    </xf>
    <xf numFmtId="49" fontId="5" fillId="0" borderId="27" xfId="58" applyNumberFormat="1" applyFont="1" applyFill="1" applyBorder="1" applyAlignment="1">
      <alignment vertical="center"/>
      <protection/>
    </xf>
    <xf numFmtId="0" fontId="5" fillId="0" borderId="27" xfId="58" applyFont="1" applyFill="1" applyBorder="1" applyAlignment="1">
      <alignment vertical="center"/>
      <protection/>
    </xf>
    <xf numFmtId="0" fontId="4" fillId="0" borderId="27" xfId="58" applyNumberFormat="1" applyFont="1" applyFill="1" applyBorder="1" applyAlignment="1">
      <alignment horizontal="center" vertical="center"/>
      <protection/>
    </xf>
    <xf numFmtId="176" fontId="4" fillId="0" borderId="27" xfId="58" applyNumberFormat="1" applyFont="1" applyFill="1" applyBorder="1" applyAlignment="1">
      <alignment horizontal="right" vertical="center"/>
      <protection/>
    </xf>
    <xf numFmtId="176" fontId="4" fillId="0" borderId="28" xfId="58" applyNumberFormat="1" applyFont="1" applyFill="1" applyBorder="1" applyAlignment="1">
      <alignment horizontal="righ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4" fontId="5" fillId="0" borderId="19" xfId="58" applyNumberFormat="1" applyFont="1" applyFill="1" applyBorder="1" applyAlignment="1">
      <alignment horizontal="center" vertical="center" wrapText="1"/>
      <protection/>
    </xf>
    <xf numFmtId="0" fontId="4" fillId="0" borderId="23" xfId="58" applyNumberFormat="1" applyFont="1" applyFill="1" applyBorder="1" applyAlignment="1">
      <alignment horizontal="center" vertical="center"/>
      <protection/>
    </xf>
    <xf numFmtId="176" fontId="4" fillId="0" borderId="23" xfId="58" applyNumberFormat="1" applyFont="1" applyFill="1" applyBorder="1" applyAlignment="1">
      <alignment horizontal="right" vertical="center"/>
      <protection/>
    </xf>
    <xf numFmtId="176" fontId="4" fillId="0" borderId="24" xfId="58" applyNumberFormat="1" applyFont="1" applyFill="1" applyBorder="1" applyAlignment="1">
      <alignment horizontal="right" vertical="center"/>
      <protection/>
    </xf>
    <xf numFmtId="2" fontId="5" fillId="0" borderId="0" xfId="58" applyNumberFormat="1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47" xfId="59" applyFont="1" applyFill="1" applyBorder="1" applyAlignment="1">
      <alignment horizontal="center" vertical="center" wrapText="1"/>
      <protection/>
    </xf>
    <xf numFmtId="0" fontId="5" fillId="0" borderId="39" xfId="59" applyFont="1" applyFill="1" applyBorder="1" applyAlignment="1">
      <alignment horizontal="center" vertical="center" wrapText="1"/>
      <protection/>
    </xf>
    <xf numFmtId="0" fontId="5" fillId="0" borderId="48" xfId="59" applyFont="1" applyFill="1" applyBorder="1" applyAlignment="1">
      <alignment horizontal="center" vertical="center" wrapText="1"/>
      <protection/>
    </xf>
    <xf numFmtId="0" fontId="5" fillId="0" borderId="46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4" fontId="5" fillId="0" borderId="46" xfId="59" applyNumberFormat="1" applyFont="1" applyFill="1" applyBorder="1" applyAlignment="1">
      <alignment horizontal="center" vertical="center" wrapText="1"/>
      <protection/>
    </xf>
    <xf numFmtId="4" fontId="5" fillId="0" borderId="19" xfId="59" applyNumberFormat="1" applyFont="1" applyFill="1" applyBorder="1" applyAlignment="1">
      <alignment horizontal="center" vertical="center" wrapText="1"/>
      <protection/>
    </xf>
    <xf numFmtId="0" fontId="4" fillId="0" borderId="22" xfId="59" applyFont="1" applyFill="1" applyBorder="1" applyAlignment="1">
      <alignment horizontal="left" vertical="center" wrapText="1"/>
      <protection/>
    </xf>
    <xf numFmtId="4" fontId="5" fillId="0" borderId="22" xfId="59" applyNumberFormat="1" applyFont="1" applyFill="1" applyBorder="1" applyAlignment="1">
      <alignment horizontal="center" vertical="center" wrapText="1"/>
      <protection/>
    </xf>
    <xf numFmtId="0" fontId="5" fillId="0" borderId="22" xfId="59" applyFont="1" applyFill="1" applyBorder="1" applyAlignment="1">
      <alignment horizontal="left" vertical="center" wrapText="1"/>
      <protection/>
    </xf>
    <xf numFmtId="0" fontId="4" fillId="0" borderId="22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left" vertical="center" wrapText="1"/>
      <protection/>
    </xf>
    <xf numFmtId="0" fontId="4" fillId="0" borderId="23" xfId="59" applyNumberFormat="1" applyFont="1" applyFill="1" applyBorder="1" applyAlignment="1">
      <alignment horizontal="center" vertical="center"/>
      <protection/>
    </xf>
    <xf numFmtId="176" fontId="4" fillId="0" borderId="23" xfId="59" applyNumberFormat="1" applyFont="1" applyFill="1" applyBorder="1" applyAlignment="1">
      <alignment horizontal="right" vertical="center"/>
      <protection/>
    </xf>
    <xf numFmtId="176" fontId="4" fillId="0" borderId="24" xfId="59" applyNumberFormat="1" applyFont="1" applyFill="1" applyBorder="1" applyAlignment="1">
      <alignment horizontal="right" vertical="center"/>
      <protection/>
    </xf>
    <xf numFmtId="0" fontId="5" fillId="0" borderId="25" xfId="59" applyFont="1" applyFill="1" applyBorder="1" applyAlignment="1">
      <alignment vertical="center" wrapText="1"/>
      <protection/>
    </xf>
    <xf numFmtId="0" fontId="5" fillId="0" borderId="25" xfId="59" applyNumberFormat="1" applyFont="1" applyFill="1" applyBorder="1" applyAlignment="1">
      <alignment horizontal="center" vertical="center"/>
      <protection/>
    </xf>
    <xf numFmtId="0" fontId="4" fillId="0" borderId="27" xfId="59" applyNumberFormat="1" applyFont="1" applyFill="1" applyBorder="1" applyAlignment="1">
      <alignment horizontal="center" vertical="center"/>
      <protection/>
    </xf>
    <xf numFmtId="176" fontId="4" fillId="0" borderId="27" xfId="59" applyNumberFormat="1" applyFont="1" applyFill="1" applyBorder="1" applyAlignment="1">
      <alignment horizontal="right" vertical="center"/>
      <protection/>
    </xf>
    <xf numFmtId="2" fontId="5" fillId="0" borderId="0" xfId="59" applyNumberFormat="1" applyFont="1" applyFill="1" applyAlignment="1">
      <alignment vertical="center"/>
      <protection/>
    </xf>
    <xf numFmtId="49" fontId="5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 wrapText="1"/>
    </xf>
    <xf numFmtId="0" fontId="5" fillId="0" borderId="43" xfId="59" applyFont="1" applyFill="1" applyBorder="1" applyAlignment="1">
      <alignment vertical="center"/>
      <protection/>
    </xf>
    <xf numFmtId="176" fontId="4" fillId="0" borderId="0" xfId="59" applyNumberFormat="1" applyFont="1" applyFill="1" applyBorder="1" applyAlignment="1">
      <alignment horizontal="right" vertical="center"/>
      <protection/>
    </xf>
    <xf numFmtId="0" fontId="5" fillId="0" borderId="40" xfId="59" applyFont="1" applyFill="1" applyBorder="1" applyAlignment="1">
      <alignment horizontal="center" vertical="center" wrapText="1"/>
      <protection/>
    </xf>
    <xf numFmtId="0" fontId="5" fillId="0" borderId="41" xfId="59" applyFont="1" applyBorder="1" applyAlignment="1">
      <alignment horizontal="center" vertical="center" wrapText="1"/>
      <protection/>
    </xf>
    <xf numFmtId="0" fontId="6" fillId="0" borderId="33" xfId="59" applyFont="1" applyFill="1" applyBorder="1" applyAlignment="1">
      <alignment horizontal="center" vertical="center" wrapText="1"/>
      <protection/>
    </xf>
    <xf numFmtId="0" fontId="6" fillId="0" borderId="34" xfId="59" applyFont="1" applyFill="1" applyBorder="1" applyAlignment="1">
      <alignment horizontal="center" vertical="center" wrapText="1" shrinkToFit="1"/>
      <protection/>
    </xf>
    <xf numFmtId="173" fontId="9" fillId="0" borderId="50" xfId="59" applyNumberFormat="1" applyFont="1" applyFill="1" applyBorder="1" applyAlignment="1">
      <alignment horizontal="center" vertical="center" wrapText="1"/>
      <protection/>
    </xf>
    <xf numFmtId="173" fontId="9" fillId="0" borderId="51" xfId="59" applyNumberFormat="1" applyFont="1" applyFill="1" applyBorder="1" applyAlignment="1">
      <alignment horizontal="center" vertical="center" wrapText="1"/>
      <protection/>
    </xf>
    <xf numFmtId="173" fontId="6" fillId="0" borderId="34" xfId="59" applyNumberFormat="1" applyFont="1" applyFill="1" applyBorder="1" applyAlignment="1" applyProtection="1">
      <alignment horizontal="center" vertical="center"/>
      <protection/>
    </xf>
    <xf numFmtId="2" fontId="6" fillId="0" borderId="34" xfId="59" applyNumberFormat="1" applyFont="1" applyFill="1" applyBorder="1" applyAlignment="1">
      <alignment horizontal="center" vertical="center"/>
      <protection/>
    </xf>
    <xf numFmtId="4" fontId="5" fillId="0" borderId="34" xfId="59" applyNumberFormat="1" applyFont="1" applyFill="1" applyBorder="1" applyAlignment="1">
      <alignment vertical="center" wrapText="1"/>
      <protection/>
    </xf>
    <xf numFmtId="4" fontId="5" fillId="0" borderId="35" xfId="59" applyNumberFormat="1" applyFont="1" applyFill="1" applyBorder="1" applyAlignment="1">
      <alignment vertical="center" wrapText="1"/>
      <protection/>
    </xf>
    <xf numFmtId="0" fontId="6" fillId="0" borderId="19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4" fontId="5" fillId="0" borderId="0" xfId="59" applyNumberFormat="1" applyFont="1">
      <alignment/>
      <protection/>
    </xf>
    <xf numFmtId="0" fontId="4" fillId="0" borderId="24" xfId="59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0" fontId="4" fillId="0" borderId="30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 wrapText="1"/>
    </xf>
    <xf numFmtId="4" fontId="4" fillId="0" borderId="31" xfId="0" applyNumberFormat="1" applyFont="1" applyFill="1" applyBorder="1" applyAlignment="1">
      <alignment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43" fontId="10" fillId="0" borderId="20" xfId="42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9" fontId="5" fillId="0" borderId="46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10" fontId="5" fillId="0" borderId="53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vertical="center"/>
    </xf>
    <xf numFmtId="0" fontId="5" fillId="0" borderId="0" xfId="62" applyFont="1" applyFill="1" applyBorder="1" applyAlignment="1">
      <alignment horizontal="center" vertical="center"/>
      <protection/>
    </xf>
    <xf numFmtId="0" fontId="5" fillId="33" borderId="0" xfId="62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4" fontId="58" fillId="0" borderId="0" xfId="0" applyNumberFormat="1" applyFont="1" applyFill="1" applyAlignment="1">
      <alignment vertical="center"/>
    </xf>
    <xf numFmtId="0" fontId="5" fillId="0" borderId="0" xfId="64" applyFont="1" applyFill="1" applyAlignment="1">
      <alignment horizontal="right"/>
      <protection/>
    </xf>
    <xf numFmtId="0" fontId="5" fillId="0" borderId="0" xfId="64" applyFont="1" applyFill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5" borderId="30" xfId="0" applyFont="1" applyFill="1" applyBorder="1" applyAlignment="1">
      <alignment vertical="center" wrapText="1"/>
    </xf>
    <xf numFmtId="0" fontId="13" fillId="35" borderId="31" xfId="0" applyFont="1" applyFill="1" applyBorder="1" applyAlignment="1">
      <alignment horizontal="right" vertical="center" wrapText="1"/>
    </xf>
    <xf numFmtId="4" fontId="13" fillId="35" borderId="54" xfId="0" applyNumberFormat="1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vertical="center"/>
    </xf>
    <xf numFmtId="4" fontId="13" fillId="0" borderId="32" xfId="0" applyNumberFormat="1" applyFont="1" applyFill="1" applyBorder="1" applyAlignment="1">
      <alignment vertical="center"/>
    </xf>
    <xf numFmtId="0" fontId="14" fillId="0" borderId="0" xfId="72" applyFont="1" applyFill="1" applyBorder="1">
      <alignment/>
      <protection/>
    </xf>
    <xf numFmtId="2" fontId="15" fillId="0" borderId="0" xfId="7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72" applyFont="1" applyFill="1" applyBorder="1">
      <alignment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7" fillId="0" borderId="0" xfId="72" applyFont="1" applyFill="1">
      <alignment/>
      <protection/>
    </xf>
    <xf numFmtId="0" fontId="16" fillId="0" borderId="0" xfId="0" applyFont="1" applyAlignment="1">
      <alignment vertical="center"/>
    </xf>
    <xf numFmtId="0" fontId="5" fillId="33" borderId="19" xfId="59" applyFont="1" applyFill="1" applyBorder="1" applyAlignment="1">
      <alignment horizontal="left" vertical="center" wrapText="1"/>
      <protection/>
    </xf>
    <xf numFmtId="4" fontId="5" fillId="33" borderId="19" xfId="59" applyNumberFormat="1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left" vertical="center" wrapText="1"/>
      <protection/>
    </xf>
    <xf numFmtId="2" fontId="5" fillId="33" borderId="19" xfId="59" applyNumberFormat="1" applyFont="1" applyFill="1" applyBorder="1" applyAlignment="1">
      <alignment horizontal="center" vertical="center" wrapText="1"/>
      <protection/>
    </xf>
    <xf numFmtId="0" fontId="5" fillId="33" borderId="19" xfId="59" applyFont="1" applyFill="1" applyBorder="1" applyAlignment="1">
      <alignment vertical="center" wrapText="1" shrinkToFit="1"/>
      <protection/>
    </xf>
    <xf numFmtId="2" fontId="5" fillId="33" borderId="19" xfId="59" applyNumberFormat="1" applyFont="1" applyFill="1" applyBorder="1" applyAlignment="1">
      <alignment horizontal="center" vertical="center" wrapText="1" shrinkToFit="1"/>
      <protection/>
    </xf>
    <xf numFmtId="172" fontId="5" fillId="33" borderId="19" xfId="59" applyNumberFormat="1" applyFont="1" applyFill="1" applyBorder="1" applyAlignment="1">
      <alignment horizontal="center" vertical="center" wrapText="1"/>
      <protection/>
    </xf>
    <xf numFmtId="2" fontId="4" fillId="33" borderId="36" xfId="59" applyNumberFormat="1" applyFont="1" applyFill="1" applyBorder="1" applyAlignment="1">
      <alignment horizontal="left" vertical="center" wrapText="1"/>
      <protection/>
    </xf>
    <xf numFmtId="0" fontId="5" fillId="33" borderId="19" xfId="59" applyFont="1" applyFill="1" applyBorder="1" applyAlignment="1">
      <alignment vertical="center" wrapText="1"/>
      <protection/>
    </xf>
    <xf numFmtId="49" fontId="5" fillId="33" borderId="18" xfId="59" applyNumberFormat="1" applyFont="1" applyFill="1" applyBorder="1" applyAlignment="1">
      <alignment horizontal="center" vertical="center" wrapText="1"/>
      <protection/>
    </xf>
    <xf numFmtId="2" fontId="5" fillId="33" borderId="19" xfId="59" applyNumberFormat="1" applyFont="1" applyFill="1" applyBorder="1" applyAlignment="1">
      <alignment horizontal="center" vertical="center"/>
      <protection/>
    </xf>
    <xf numFmtId="0" fontId="5" fillId="0" borderId="19" xfId="59" applyNumberFormat="1" applyFont="1" applyFill="1" applyBorder="1" applyAlignment="1">
      <alignment horizontal="center" vertical="center" wrapText="1"/>
      <protection/>
    </xf>
    <xf numFmtId="9" fontId="5" fillId="0" borderId="55" xfId="59" applyNumberFormat="1" applyFont="1" applyFill="1" applyBorder="1" applyAlignment="1">
      <alignment horizontal="center" vertical="center"/>
      <protection/>
    </xf>
    <xf numFmtId="1" fontId="6" fillId="0" borderId="55" xfId="59" applyNumberFormat="1" applyFont="1" applyFill="1" applyBorder="1" applyAlignment="1">
      <alignment horizontal="center" vertical="center"/>
      <protection/>
    </xf>
    <xf numFmtId="0" fontId="5" fillId="0" borderId="55" xfId="59" applyFont="1" applyFill="1" applyBorder="1" applyAlignment="1">
      <alignment vertical="center"/>
      <protection/>
    </xf>
    <xf numFmtId="2" fontId="5" fillId="0" borderId="55" xfId="59" applyNumberFormat="1" applyFont="1" applyFill="1" applyBorder="1" applyAlignment="1">
      <alignment horizontal="center" vertical="center"/>
      <protection/>
    </xf>
    <xf numFmtId="176" fontId="5" fillId="0" borderId="55" xfId="59" applyNumberFormat="1" applyFont="1" applyFill="1" applyBorder="1" applyAlignment="1">
      <alignment horizontal="right" vertical="center"/>
      <protection/>
    </xf>
    <xf numFmtId="176" fontId="5" fillId="0" borderId="56" xfId="59" applyNumberFormat="1" applyFont="1" applyFill="1" applyBorder="1" applyAlignment="1">
      <alignment horizontal="right" vertical="center"/>
      <protection/>
    </xf>
    <xf numFmtId="0" fontId="5" fillId="0" borderId="19" xfId="58" applyFont="1" applyFill="1" applyBorder="1" applyAlignment="1">
      <alignment horizontal="center" vertical="center" textRotation="90" wrapText="1"/>
      <protection/>
    </xf>
    <xf numFmtId="0" fontId="5" fillId="0" borderId="19" xfId="58" applyFont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42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4" fontId="59" fillId="0" borderId="57" xfId="0" applyNumberFormat="1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 wrapText="1"/>
    </xf>
    <xf numFmtId="0" fontId="5" fillId="33" borderId="45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 wrapText="1"/>
    </xf>
    <xf numFmtId="0" fontId="5" fillId="33" borderId="45" xfId="0" applyFont="1" applyFill="1" applyBorder="1" applyAlignment="1">
      <alignment vertical="center" wrapText="1"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/>
    </xf>
    <xf numFmtId="173" fontId="5" fillId="0" borderId="44" xfId="0" applyNumberFormat="1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0" borderId="59" xfId="0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59" applyFont="1" applyFill="1" applyBorder="1" applyAlignment="1">
      <alignment horizontal="center" vertical="center" textRotation="90" wrapText="1"/>
      <protection/>
    </xf>
    <xf numFmtId="0" fontId="5" fillId="0" borderId="29" xfId="59" applyFont="1" applyFill="1" applyBorder="1" applyAlignment="1">
      <alignment horizontal="center" vertical="center" textRotation="90" wrapText="1"/>
      <protection/>
    </xf>
    <xf numFmtId="0" fontId="5" fillId="0" borderId="50" xfId="59" applyFont="1" applyFill="1" applyBorder="1" applyAlignment="1">
      <alignment horizontal="center" vertical="center" wrapText="1"/>
      <protection/>
    </xf>
    <xf numFmtId="0" fontId="5" fillId="0" borderId="51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66" xfId="59" applyFont="1" applyFill="1" applyBorder="1" applyAlignment="1">
      <alignment horizontal="center" vertical="center" wrapText="1"/>
      <protection/>
    </xf>
    <xf numFmtId="0" fontId="5" fillId="0" borderId="44" xfId="59" applyFont="1" applyFill="1" applyBorder="1" applyAlignment="1">
      <alignment horizontal="left" vertical="center" wrapText="1"/>
      <protection/>
    </xf>
    <xf numFmtId="0" fontId="5" fillId="0" borderId="45" xfId="59" applyFont="1" applyFill="1" applyBorder="1" applyAlignment="1">
      <alignment horizontal="left" vertical="center" wrapText="1"/>
      <protection/>
    </xf>
    <xf numFmtId="0" fontId="4" fillId="0" borderId="67" xfId="59" applyFont="1" applyFill="1" applyBorder="1" applyAlignment="1">
      <alignment horizontal="right" vertical="center"/>
      <protection/>
    </xf>
    <xf numFmtId="0" fontId="4" fillId="0" borderId="68" xfId="59" applyFont="1" applyFill="1" applyBorder="1" applyAlignment="1">
      <alignment horizontal="right" vertical="center"/>
      <protection/>
    </xf>
    <xf numFmtId="0" fontId="4" fillId="0" borderId="69" xfId="59" applyFont="1" applyFill="1" applyBorder="1" applyAlignment="1">
      <alignment horizontal="right" vertical="center"/>
      <protection/>
    </xf>
    <xf numFmtId="0" fontId="5" fillId="0" borderId="70" xfId="59" applyFont="1" applyFill="1" applyBorder="1" applyAlignment="1">
      <alignment horizontal="right" vertical="center" wrapText="1"/>
      <protection/>
    </xf>
    <xf numFmtId="0" fontId="5" fillId="0" borderId="71" xfId="59" applyFont="1" applyFill="1" applyBorder="1" applyAlignment="1">
      <alignment horizontal="right" vertical="center" wrapText="1"/>
      <protection/>
    </xf>
    <xf numFmtId="0" fontId="5" fillId="0" borderId="72" xfId="59" applyFont="1" applyFill="1" applyBorder="1" applyAlignment="1">
      <alignment horizontal="right" vertical="center" wrapText="1"/>
      <protection/>
    </xf>
    <xf numFmtId="0" fontId="4" fillId="0" borderId="59" xfId="59" applyFont="1" applyFill="1" applyBorder="1" applyAlignment="1">
      <alignment horizontal="right" vertical="center" wrapText="1"/>
      <protection/>
    </xf>
    <xf numFmtId="0" fontId="4" fillId="0" borderId="41" xfId="59" applyFont="1" applyFill="1" applyBorder="1" applyAlignment="1">
      <alignment horizontal="right" vertical="center" wrapText="1"/>
      <protection/>
    </xf>
    <xf numFmtId="0" fontId="4" fillId="0" borderId="73" xfId="59" applyFont="1" applyFill="1" applyBorder="1" applyAlignment="1">
      <alignment horizontal="right" vertical="center" wrapText="1"/>
      <protection/>
    </xf>
    <xf numFmtId="0" fontId="4" fillId="0" borderId="0" xfId="59" applyFont="1" applyFill="1" applyAlignment="1">
      <alignment horizontal="center" vertical="center"/>
      <protection/>
    </xf>
    <xf numFmtId="0" fontId="4" fillId="0" borderId="74" xfId="59" applyFont="1" applyFill="1" applyBorder="1" applyAlignment="1">
      <alignment horizontal="center" vertical="center"/>
      <protection/>
    </xf>
    <xf numFmtId="0" fontId="5" fillId="0" borderId="58" xfId="59" applyFont="1" applyFill="1" applyBorder="1" applyAlignment="1">
      <alignment horizontal="center" vertical="center"/>
      <protection/>
    </xf>
    <xf numFmtId="0" fontId="5" fillId="0" borderId="15" xfId="59" applyFont="1" applyFill="1" applyBorder="1" applyAlignment="1">
      <alignment horizontal="center" vertical="center" textRotation="90" wrapText="1"/>
      <protection/>
    </xf>
    <xf numFmtId="0" fontId="5" fillId="0" borderId="62" xfId="59" applyFont="1" applyFill="1" applyBorder="1" applyAlignment="1">
      <alignment horizontal="center" vertical="center" textRotation="90" wrapText="1"/>
      <protection/>
    </xf>
    <xf numFmtId="0" fontId="5" fillId="0" borderId="63" xfId="59" applyFont="1" applyFill="1" applyBorder="1" applyAlignment="1">
      <alignment horizontal="center" vertical="center" wrapText="1"/>
      <protection/>
    </xf>
    <xf numFmtId="0" fontId="5" fillId="0" borderId="75" xfId="59" applyFont="1" applyFill="1" applyBorder="1" applyAlignment="1">
      <alignment horizontal="center" vertical="center" wrapText="1"/>
      <protection/>
    </xf>
    <xf numFmtId="0" fontId="5" fillId="0" borderId="65" xfId="59" applyFont="1" applyFill="1" applyBorder="1" applyAlignment="1">
      <alignment horizontal="center" vertical="center" wrapText="1"/>
      <protection/>
    </xf>
    <xf numFmtId="0" fontId="5" fillId="0" borderId="76" xfId="59" applyFont="1" applyFill="1" applyBorder="1" applyAlignment="1">
      <alignment horizontal="center" vertical="center" wrapText="1"/>
      <protection/>
    </xf>
    <xf numFmtId="0" fontId="4" fillId="0" borderId="77" xfId="59" applyFont="1" applyFill="1" applyBorder="1" applyAlignment="1">
      <alignment horizontal="right" vertical="center"/>
      <protection/>
    </xf>
    <xf numFmtId="0" fontId="4" fillId="0" borderId="78" xfId="59" applyFont="1" applyFill="1" applyBorder="1" applyAlignment="1">
      <alignment horizontal="right" vertical="center"/>
      <protection/>
    </xf>
    <xf numFmtId="0" fontId="4" fillId="0" borderId="79" xfId="59" applyFont="1" applyFill="1" applyBorder="1" applyAlignment="1">
      <alignment horizontal="right" vertical="center"/>
      <protection/>
    </xf>
    <xf numFmtId="0" fontId="5" fillId="0" borderId="71" xfId="59" applyFont="1" applyFill="1" applyBorder="1" applyAlignment="1">
      <alignment horizontal="right" vertical="center"/>
      <protection/>
    </xf>
    <xf numFmtId="0" fontId="5" fillId="0" borderId="72" xfId="59" applyFont="1" applyFill="1" applyBorder="1" applyAlignment="1">
      <alignment horizontal="right" vertical="center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29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>
      <alignment horizontal="right" vertical="center"/>
      <protection/>
    </xf>
    <xf numFmtId="0" fontId="5" fillId="0" borderId="71" xfId="59" applyFont="1" applyBorder="1" applyAlignment="1">
      <alignment horizontal="right" vertical="center"/>
      <protection/>
    </xf>
    <xf numFmtId="0" fontId="5" fillId="0" borderId="72" xfId="59" applyFont="1" applyBorder="1" applyAlignment="1">
      <alignment horizontal="right" vertical="center"/>
      <protection/>
    </xf>
    <xf numFmtId="0" fontId="4" fillId="0" borderId="80" xfId="59" applyFont="1" applyFill="1" applyBorder="1" applyAlignment="1">
      <alignment horizontal="center" vertical="center" wrapText="1"/>
      <protection/>
    </xf>
    <xf numFmtId="0" fontId="4" fillId="0" borderId="58" xfId="59" applyFont="1" applyFill="1" applyBorder="1" applyAlignment="1">
      <alignment horizontal="center" vertical="center" wrapText="1"/>
      <protection/>
    </xf>
    <xf numFmtId="0" fontId="4" fillId="0" borderId="53" xfId="59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 textRotation="90" wrapText="1"/>
      <protection/>
    </xf>
    <xf numFmtId="0" fontId="5" fillId="0" borderId="62" xfId="58" applyFont="1" applyFill="1" applyBorder="1" applyAlignment="1">
      <alignment horizontal="center" vertical="center" textRotation="90" wrapText="1"/>
      <protection/>
    </xf>
    <xf numFmtId="0" fontId="5" fillId="0" borderId="16" xfId="58" applyFont="1" applyFill="1" applyBorder="1" applyAlignment="1">
      <alignment horizontal="center" vertical="center" textRotation="90" wrapText="1"/>
      <protection/>
    </xf>
    <xf numFmtId="0" fontId="5" fillId="0" borderId="29" xfId="58" applyFont="1" applyFill="1" applyBorder="1" applyAlignment="1">
      <alignment horizontal="center" vertical="center" textRotation="90" wrapText="1"/>
      <protection/>
    </xf>
    <xf numFmtId="0" fontId="5" fillId="0" borderId="63" xfId="58" applyFont="1" applyFill="1" applyBorder="1" applyAlignment="1">
      <alignment horizontal="center" vertical="center" wrapText="1"/>
      <protection/>
    </xf>
    <xf numFmtId="0" fontId="5" fillId="0" borderId="75" xfId="58" applyFont="1" applyBorder="1" applyAlignment="1">
      <alignment horizontal="center" vertical="center" wrapText="1"/>
      <protection/>
    </xf>
    <xf numFmtId="0" fontId="5" fillId="0" borderId="65" xfId="58" applyFont="1" applyFill="1" applyBorder="1" applyAlignment="1">
      <alignment horizontal="center" vertical="center" wrapText="1"/>
      <protection/>
    </xf>
    <xf numFmtId="0" fontId="5" fillId="0" borderId="76" xfId="58" applyFont="1" applyBorder="1" applyAlignment="1">
      <alignment horizontal="center" vertical="center" wrapText="1"/>
      <protection/>
    </xf>
    <xf numFmtId="0" fontId="5" fillId="0" borderId="50" xfId="58" applyFont="1" applyFill="1" applyBorder="1" applyAlignment="1">
      <alignment horizontal="center" vertical="center" wrapText="1"/>
      <protection/>
    </xf>
    <xf numFmtId="0" fontId="5" fillId="0" borderId="51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66" xfId="58" applyFont="1" applyFill="1" applyBorder="1" applyAlignment="1">
      <alignment horizontal="center" vertical="center" wrapText="1"/>
      <protection/>
    </xf>
    <xf numFmtId="0" fontId="4" fillId="0" borderId="77" xfId="58" applyFont="1" applyFill="1" applyBorder="1" applyAlignment="1">
      <alignment horizontal="right" vertical="center"/>
      <protection/>
    </xf>
    <xf numFmtId="0" fontId="5" fillId="0" borderId="78" xfId="58" applyFont="1" applyBorder="1" applyAlignment="1">
      <alignment vertical="center"/>
      <protection/>
    </xf>
    <xf numFmtId="0" fontId="5" fillId="0" borderId="70" xfId="58" applyFont="1" applyFill="1" applyBorder="1" applyAlignment="1">
      <alignment horizontal="right" vertical="center" wrapText="1"/>
      <protection/>
    </xf>
    <xf numFmtId="0" fontId="5" fillId="0" borderId="71" xfId="58" applyFont="1" applyFill="1" applyBorder="1" applyAlignment="1">
      <alignment horizontal="right" vertical="center" wrapText="1"/>
      <protection/>
    </xf>
    <xf numFmtId="0" fontId="5" fillId="0" borderId="71" xfId="58" applyFont="1" applyBorder="1" applyAlignment="1">
      <alignment vertical="center" wrapText="1"/>
      <protection/>
    </xf>
    <xf numFmtId="0" fontId="4" fillId="0" borderId="59" xfId="58" applyFont="1" applyFill="1" applyBorder="1" applyAlignment="1">
      <alignment horizontal="right" vertical="center" wrapText="1"/>
      <protection/>
    </xf>
    <xf numFmtId="0" fontId="5" fillId="0" borderId="41" xfId="58" applyFont="1" applyBorder="1" applyAlignment="1">
      <alignment vertical="center"/>
      <protection/>
    </xf>
    <xf numFmtId="0" fontId="5" fillId="0" borderId="44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0" fontId="4" fillId="0" borderId="74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 textRotation="90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4" fillId="0" borderId="67" xfId="58" applyFont="1" applyFill="1" applyBorder="1" applyAlignment="1">
      <alignment horizontal="right" vertical="center"/>
      <protection/>
    </xf>
    <xf numFmtId="0" fontId="4" fillId="0" borderId="78" xfId="58" applyFont="1" applyFill="1" applyBorder="1" applyAlignment="1">
      <alignment horizontal="right" vertical="center"/>
      <protection/>
    </xf>
    <xf numFmtId="0" fontId="4" fillId="0" borderId="79" xfId="58" applyFont="1" applyFill="1" applyBorder="1" applyAlignment="1">
      <alignment horizontal="right" vertical="center"/>
      <protection/>
    </xf>
    <xf numFmtId="0" fontId="5" fillId="0" borderId="72" xfId="58" applyFont="1" applyFill="1" applyBorder="1" applyAlignment="1">
      <alignment horizontal="right" vertical="center" wrapText="1"/>
      <protection/>
    </xf>
    <xf numFmtId="0" fontId="4" fillId="0" borderId="41" xfId="58" applyFont="1" applyFill="1" applyBorder="1" applyAlignment="1">
      <alignment horizontal="right" vertical="center" wrapText="1"/>
      <protection/>
    </xf>
    <xf numFmtId="0" fontId="4" fillId="0" borderId="73" xfId="58" applyFont="1" applyFill="1" applyBorder="1" applyAlignment="1">
      <alignment horizontal="right" vertical="center" wrapText="1"/>
      <protection/>
    </xf>
    <xf numFmtId="0" fontId="5" fillId="0" borderId="19" xfId="58" applyFont="1" applyFill="1" applyBorder="1" applyAlignment="1">
      <alignment vertical="center" wrapText="1"/>
      <protection/>
    </xf>
    <xf numFmtId="0" fontId="5" fillId="0" borderId="78" xfId="59" applyFont="1" applyBorder="1" applyAlignment="1">
      <alignment vertical="center"/>
      <protection/>
    </xf>
    <xf numFmtId="0" fontId="5" fillId="0" borderId="71" xfId="59" applyFont="1" applyBorder="1" applyAlignment="1">
      <alignment vertical="center" wrapText="1"/>
      <protection/>
    </xf>
    <xf numFmtId="0" fontId="5" fillId="0" borderId="41" xfId="59" applyFont="1" applyBorder="1" applyAlignment="1">
      <alignment vertical="center"/>
      <protection/>
    </xf>
    <xf numFmtId="0" fontId="4" fillId="0" borderId="44" xfId="59" applyFont="1" applyFill="1" applyBorder="1" applyAlignment="1">
      <alignment horizontal="left" wrapText="1"/>
      <protection/>
    </xf>
    <xf numFmtId="0" fontId="4" fillId="0" borderId="46" xfId="59" applyFont="1" applyFill="1" applyBorder="1" applyAlignment="1">
      <alignment horizontal="left" wrapText="1"/>
      <protection/>
    </xf>
    <xf numFmtId="0" fontId="5" fillId="0" borderId="44" xfId="59" applyFont="1" applyFill="1" applyBorder="1" applyAlignment="1">
      <alignment horizontal="left" wrapText="1"/>
      <protection/>
    </xf>
    <xf numFmtId="0" fontId="5" fillId="0" borderId="46" xfId="59" applyFont="1" applyFill="1" applyBorder="1" applyAlignment="1">
      <alignment horizontal="left" wrapText="1"/>
      <protection/>
    </xf>
    <xf numFmtId="0" fontId="5" fillId="0" borderId="46" xfId="59" applyFont="1" applyFill="1" applyBorder="1" applyAlignment="1">
      <alignment horizontal="left" vertical="center" wrapText="1"/>
      <protection/>
    </xf>
    <xf numFmtId="0" fontId="5" fillId="34" borderId="44" xfId="59" applyFont="1" applyFill="1" applyBorder="1" applyAlignment="1">
      <alignment horizontal="left" vertical="center" wrapText="1"/>
      <protection/>
    </xf>
    <xf numFmtId="0" fontId="5" fillId="34" borderId="46" xfId="59" applyFont="1" applyFill="1" applyBorder="1" applyAlignment="1">
      <alignment horizontal="left" vertical="center" wrapText="1"/>
      <protection/>
    </xf>
    <xf numFmtId="0" fontId="4" fillId="0" borderId="44" xfId="59" applyFont="1" applyFill="1" applyBorder="1" applyAlignment="1">
      <alignment horizontal="center" wrapText="1"/>
      <protection/>
    </xf>
    <xf numFmtId="0" fontId="4" fillId="0" borderId="46" xfId="59" applyFont="1" applyFill="1" applyBorder="1" applyAlignment="1">
      <alignment horizontal="center" wrapText="1"/>
      <protection/>
    </xf>
    <xf numFmtId="0" fontId="4" fillId="34" borderId="44" xfId="59" applyFont="1" applyFill="1" applyBorder="1" applyAlignment="1">
      <alignment horizontal="left" vertical="center" wrapText="1"/>
      <protection/>
    </xf>
    <xf numFmtId="0" fontId="4" fillId="34" borderId="46" xfId="59" applyFont="1" applyFill="1" applyBorder="1" applyAlignment="1">
      <alignment horizontal="left" vertical="center" wrapText="1"/>
      <protection/>
    </xf>
    <xf numFmtId="0" fontId="5" fillId="0" borderId="75" xfId="59" applyFont="1" applyBorder="1" applyAlignment="1">
      <alignment horizontal="center" vertical="center" wrapText="1"/>
      <protection/>
    </xf>
    <xf numFmtId="0" fontId="4" fillId="34" borderId="44" xfId="59" applyFont="1" applyFill="1" applyBorder="1" applyAlignment="1">
      <alignment horizontal="center" vertical="center" wrapText="1"/>
      <protection/>
    </xf>
    <xf numFmtId="0" fontId="4" fillId="34" borderId="46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76" xfId="59" applyFont="1" applyBorder="1" applyAlignment="1">
      <alignment horizontal="center" vertical="center" wrapText="1"/>
      <protection/>
    </xf>
    <xf numFmtId="0" fontId="6" fillId="33" borderId="4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173" fontId="6" fillId="0" borderId="44" xfId="0" applyNumberFormat="1" applyFont="1" applyFill="1" applyBorder="1" applyAlignment="1">
      <alignment horizontal="left" vertical="center" wrapText="1"/>
    </xf>
    <xf numFmtId="173" fontId="6" fillId="0" borderId="45" xfId="0" applyNumberFormat="1" applyFont="1" applyFill="1" applyBorder="1" applyAlignment="1">
      <alignment horizontal="left" vertical="center" wrapText="1"/>
    </xf>
    <xf numFmtId="173" fontId="6" fillId="0" borderId="46" xfId="0" applyNumberFormat="1" applyFont="1" applyFill="1" applyBorder="1" applyAlignment="1">
      <alignment horizontal="left" vertical="center" wrapText="1"/>
    </xf>
    <xf numFmtId="173" fontId="5" fillId="0" borderId="44" xfId="0" applyNumberFormat="1" applyFont="1" applyFill="1" applyBorder="1" applyAlignment="1">
      <alignment horizontal="left" vertical="center" wrapText="1"/>
    </xf>
    <xf numFmtId="173" fontId="5" fillId="0" borderId="45" xfId="0" applyNumberFormat="1" applyFont="1" applyFill="1" applyBorder="1" applyAlignment="1">
      <alignment horizontal="left" vertical="center" wrapText="1"/>
    </xf>
    <xf numFmtId="173" fontId="5" fillId="0" borderId="46" xfId="0" applyNumberFormat="1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70" xfId="0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7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73" xfId="0" applyFont="1" applyFill="1" applyBorder="1" applyAlignment="1">
      <alignment horizontal="right" vertical="center" wrapText="1"/>
    </xf>
    <xf numFmtId="0" fontId="4" fillId="0" borderId="67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9" fillId="0" borderId="44" xfId="0" applyNumberFormat="1" applyFont="1" applyFill="1" applyBorder="1" applyAlignment="1">
      <alignment horizontal="center" vertical="center" wrapText="1"/>
    </xf>
    <xf numFmtId="173" fontId="9" fillId="0" borderId="45" xfId="0" applyNumberFormat="1" applyFont="1" applyFill="1" applyBorder="1" applyAlignment="1">
      <alignment horizontal="center" vertical="center" wrapText="1"/>
    </xf>
    <xf numFmtId="173" fontId="9" fillId="0" borderId="46" xfId="0" applyNumberFormat="1" applyFont="1" applyFill="1" applyBorder="1" applyAlignment="1">
      <alignment horizontal="center" vertical="center" wrapText="1"/>
    </xf>
    <xf numFmtId="173" fontId="4" fillId="0" borderId="44" xfId="0" applyNumberFormat="1" applyFont="1" applyFill="1" applyBorder="1" applyAlignment="1">
      <alignment horizontal="center" vertical="center" wrapText="1"/>
    </xf>
    <xf numFmtId="173" fontId="4" fillId="0" borderId="45" xfId="0" applyNumberFormat="1" applyFont="1" applyFill="1" applyBorder="1" applyAlignment="1">
      <alignment horizontal="center" vertical="center" wrapText="1"/>
    </xf>
    <xf numFmtId="173" fontId="4" fillId="0" borderId="46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textRotation="90" wrapText="1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34" borderId="44" xfId="59" applyFont="1" applyFill="1" applyBorder="1" applyAlignment="1">
      <alignment horizontal="left" vertical="top" wrapText="1"/>
      <protection/>
    </xf>
    <xf numFmtId="0" fontId="5" fillId="34" borderId="46" xfId="59" applyFont="1" applyFill="1" applyBorder="1" applyAlignment="1">
      <alignment horizontal="left" vertical="top" wrapText="1"/>
      <protection/>
    </xf>
    <xf numFmtId="0" fontId="5" fillId="33" borderId="44" xfId="59" applyFont="1" applyFill="1" applyBorder="1" applyAlignment="1">
      <alignment horizontal="left" vertical="top" wrapText="1"/>
      <protection/>
    </xf>
    <xf numFmtId="0" fontId="5" fillId="33" borderId="46" xfId="59" applyFont="1" applyFill="1" applyBorder="1" applyAlignment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੎੎" xfId="56"/>
    <cellStyle name="Normal 2" xfId="57"/>
    <cellStyle name="Normal 2 2" xfId="58"/>
    <cellStyle name="Normal 3" xfId="59"/>
    <cellStyle name="Normal 4" xfId="60"/>
    <cellStyle name="Normal 6" xfId="61"/>
    <cellStyle name="Normal_9908m" xfId="62"/>
    <cellStyle name="Normal_9908m 2" xfId="63"/>
    <cellStyle name="Normal_Būvniecības koptāme" xfId="64"/>
    <cellStyle name="Normal_Kekavas sakumskola Lu" xfId="65"/>
    <cellStyle name="Normal_t_sablons5" xfId="66"/>
    <cellStyle name="Note" xfId="67"/>
    <cellStyle name="Output" xfId="68"/>
    <cellStyle name="Parastais 10" xfId="69"/>
    <cellStyle name="Percent" xfId="70"/>
    <cellStyle name="Percent 2" xfId="71"/>
    <cellStyle name="Style 1" xfId="72"/>
    <cellStyle name="Title" xfId="73"/>
    <cellStyle name="Total" xfId="74"/>
    <cellStyle name="Warning Text" xfId="75"/>
    <cellStyle name="Обычный_2009-04-27_PED IES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B30" sqref="B30"/>
    </sheetView>
  </sheetViews>
  <sheetFormatPr defaultColWidth="9.140625" defaultRowHeight="12.75" outlineLevelCol="1"/>
  <cols>
    <col min="1" max="1" width="8.421875" style="332" customWidth="1"/>
    <col min="2" max="2" width="76.00390625" style="332" customWidth="1"/>
    <col min="3" max="3" width="23.00390625" style="332" customWidth="1"/>
    <col min="4" max="4" width="9.140625" style="332" customWidth="1"/>
    <col min="5" max="6" width="9.140625" style="332" customWidth="1" outlineLevel="1"/>
    <col min="7" max="10" width="9.140625" style="333" customWidth="1"/>
    <col min="11" max="16384" width="9.140625" style="332" customWidth="1"/>
  </cols>
  <sheetData>
    <row r="2" spans="1:3" s="331" customFormat="1" ht="12.75">
      <c r="A2" s="330"/>
      <c r="C2" s="330" t="s">
        <v>28</v>
      </c>
    </row>
    <row r="3" spans="1:3" s="331" customFormat="1" ht="12.75">
      <c r="A3" s="330"/>
      <c r="C3" s="330" t="s">
        <v>29</v>
      </c>
    </row>
    <row r="4" spans="1:3" s="331" customFormat="1" ht="12.75">
      <c r="A4" s="330"/>
      <c r="C4" s="330" t="s">
        <v>30</v>
      </c>
    </row>
    <row r="5" spans="1:3" s="331" customFormat="1" ht="12.75">
      <c r="A5" s="330"/>
      <c r="C5" s="330" t="s">
        <v>78</v>
      </c>
    </row>
    <row r="6" ht="12" customHeight="1"/>
    <row r="7" ht="12.75" customHeight="1"/>
    <row r="8" spans="1:3" s="334" customFormat="1" ht="18" customHeight="1">
      <c r="A8" s="401" t="s">
        <v>18</v>
      </c>
      <c r="B8" s="401"/>
      <c r="C8" s="401"/>
    </row>
    <row r="9" spans="1:3" s="334" customFormat="1" ht="31.5" customHeight="1">
      <c r="A9" s="405" t="s">
        <v>209</v>
      </c>
      <c r="B9" s="406"/>
      <c r="C9" s="406"/>
    </row>
    <row r="10" spans="1:4" s="99" customFormat="1" ht="12.75" customHeight="1">
      <c r="A10" s="100" t="s">
        <v>38</v>
      </c>
      <c r="B10" s="377"/>
      <c r="C10" s="377"/>
      <c r="D10" s="103"/>
    </row>
    <row r="11" spans="1:4" s="99" customFormat="1" ht="12.75">
      <c r="A11" s="100" t="s">
        <v>36</v>
      </c>
      <c r="B11" s="377"/>
      <c r="C11" s="377"/>
      <c r="D11" s="103"/>
    </row>
    <row r="12" spans="1:4" s="99" customFormat="1" ht="12.75" customHeight="1">
      <c r="A12" s="99" t="s">
        <v>253</v>
      </c>
      <c r="B12" s="377"/>
      <c r="C12" s="377"/>
      <c r="D12" s="103"/>
    </row>
    <row r="13" spans="1:3" s="99" customFormat="1" ht="12.75" customHeight="1">
      <c r="A13" s="99" t="s">
        <v>37</v>
      </c>
      <c r="B13" s="378"/>
      <c r="C13" s="379"/>
    </row>
    <row r="14" spans="2:3" s="99" customFormat="1" ht="8.25" customHeight="1">
      <c r="B14" s="377"/>
      <c r="C14" s="377"/>
    </row>
    <row r="15" spans="1:3" s="99" customFormat="1" ht="12.75" customHeight="1" thickBot="1">
      <c r="A15" s="138"/>
      <c r="B15" s="402"/>
      <c r="C15" s="402"/>
    </row>
    <row r="16" spans="1:3" s="336" customFormat="1" ht="13.5" thickBot="1">
      <c r="A16" s="335" t="s">
        <v>34</v>
      </c>
      <c r="B16" s="380" t="s">
        <v>1</v>
      </c>
      <c r="C16" s="381" t="s">
        <v>55</v>
      </c>
    </row>
    <row r="17" spans="1:3" s="336" customFormat="1" ht="30.75" customHeight="1" thickBot="1">
      <c r="A17" s="281">
        <v>1</v>
      </c>
      <c r="B17" s="382" t="s">
        <v>234</v>
      </c>
      <c r="C17" s="383">
        <f>'Būv.kp.nr.1'!E33</f>
        <v>0</v>
      </c>
    </row>
    <row r="18" spans="1:3" s="336" customFormat="1" ht="16.5" customHeight="1" thickBot="1">
      <c r="A18" s="281">
        <v>2</v>
      </c>
      <c r="B18" s="382" t="s">
        <v>235</v>
      </c>
      <c r="C18" s="383">
        <f>'Būv.kp.nr.2'!E21</f>
        <v>0</v>
      </c>
    </row>
    <row r="19" spans="1:3" s="336" customFormat="1" ht="19.5" customHeight="1" thickBot="1">
      <c r="A19" s="281">
        <v>3</v>
      </c>
      <c r="B19" s="382" t="s">
        <v>236</v>
      </c>
      <c r="C19" s="383">
        <f>'Būv.kp.nr.3'!E21</f>
        <v>0</v>
      </c>
    </row>
    <row r="20" spans="1:3" s="336" customFormat="1" ht="17.25" customHeight="1" thickBot="1">
      <c r="A20" s="337"/>
      <c r="B20" s="338" t="s">
        <v>181</v>
      </c>
      <c r="C20" s="339">
        <f>C17</f>
        <v>0</v>
      </c>
    </row>
    <row r="21" spans="1:3" s="336" customFormat="1" ht="13.5" thickBot="1">
      <c r="A21" s="403" t="s">
        <v>33</v>
      </c>
      <c r="B21" s="404"/>
      <c r="C21" s="340">
        <f>ROUND(C20*0.21,2)</f>
        <v>0</v>
      </c>
    </row>
    <row r="22" spans="1:3" s="336" customFormat="1" ht="12.75" customHeight="1" thickBot="1">
      <c r="A22" s="399" t="s">
        <v>2</v>
      </c>
      <c r="B22" s="400"/>
      <c r="C22" s="341">
        <f>SUM(C20:C21)</f>
        <v>0</v>
      </c>
    </row>
    <row r="23" s="336" customFormat="1" ht="12.75"/>
    <row r="24" spans="1:13" s="345" customFormat="1" ht="15.75">
      <c r="A24" s="336"/>
      <c r="B24" s="354" t="s">
        <v>210</v>
      </c>
      <c r="C24" s="355"/>
      <c r="D24" s="342"/>
      <c r="E24" s="343"/>
      <c r="F24" s="343"/>
      <c r="G24" s="343"/>
      <c r="H24" s="344"/>
      <c r="J24" s="344"/>
      <c r="K24" s="344"/>
      <c r="L24" s="346"/>
      <c r="M24" s="344"/>
    </row>
    <row r="25" spans="1:8" s="345" customFormat="1" ht="15.75">
      <c r="A25" s="336"/>
      <c r="B25" s="356" t="s">
        <v>211</v>
      </c>
      <c r="C25" s="356"/>
      <c r="D25" s="347"/>
      <c r="E25" s="344"/>
      <c r="F25" s="344"/>
      <c r="G25" s="344"/>
      <c r="H25" s="344"/>
    </row>
    <row r="26" spans="1:8" s="345" customFormat="1" ht="17.25" customHeight="1">
      <c r="A26" s="336"/>
      <c r="B26" s="397" t="s">
        <v>212</v>
      </c>
      <c r="C26" s="397"/>
      <c r="D26" s="336"/>
      <c r="E26" s="348"/>
      <c r="F26" s="348"/>
      <c r="G26" s="344"/>
      <c r="H26" s="344"/>
    </row>
    <row r="27" spans="1:8" s="345" customFormat="1" ht="15.75">
      <c r="A27" s="336"/>
      <c r="B27" s="398" t="s">
        <v>213</v>
      </c>
      <c r="C27" s="398"/>
      <c r="D27" s="336"/>
      <c r="E27" s="349"/>
      <c r="F27" s="349"/>
      <c r="G27" s="349"/>
      <c r="H27" s="344"/>
    </row>
    <row r="28" spans="4:8" s="345" customFormat="1" ht="12">
      <c r="D28" s="344"/>
      <c r="E28" s="344"/>
      <c r="F28" s="344"/>
      <c r="G28" s="344"/>
      <c r="H28" s="344"/>
    </row>
    <row r="29" spans="1:8" s="345" customFormat="1" ht="12.75">
      <c r="A29" s="350"/>
      <c r="B29" s="351"/>
      <c r="C29" s="352"/>
      <c r="D29" s="336"/>
      <c r="E29" s="336"/>
      <c r="F29" s="336"/>
      <c r="G29" s="336"/>
      <c r="H29" s="336"/>
    </row>
    <row r="30" spans="1:8" s="345" customFormat="1" ht="12.75">
      <c r="A30" s="353"/>
      <c r="B30" s="138"/>
      <c r="C30" s="336"/>
      <c r="D30" s="336"/>
      <c r="E30" s="336"/>
      <c r="F30" s="336"/>
      <c r="G30" s="336"/>
      <c r="H30" s="336"/>
    </row>
    <row r="31" spans="1:8" s="345" customFormat="1" ht="12.75">
      <c r="A31" s="336"/>
      <c r="B31" s="336"/>
      <c r="C31" s="336"/>
      <c r="D31" s="336"/>
      <c r="E31" s="336"/>
      <c r="F31" s="336"/>
      <c r="G31" s="336"/>
      <c r="H31" s="336"/>
    </row>
    <row r="32" spans="1:8" s="345" customFormat="1" ht="12.75">
      <c r="A32" s="336"/>
      <c r="B32" s="336"/>
      <c r="C32" s="336"/>
      <c r="D32" s="336"/>
      <c r="E32" s="336"/>
      <c r="F32" s="336"/>
      <c r="G32" s="336"/>
      <c r="H32" s="336"/>
    </row>
  </sheetData>
  <sheetProtection/>
  <mergeCells count="7">
    <mergeCell ref="B26:C26"/>
    <mergeCell ref="B27:C27"/>
    <mergeCell ref="A22:B22"/>
    <mergeCell ref="A8:C8"/>
    <mergeCell ref="B15:C15"/>
    <mergeCell ref="A21:B21"/>
    <mergeCell ref="A9:C9"/>
  </mergeCells>
  <printOptions/>
  <pageMargins left="0.7086614173228347" right="0.15748031496062992" top="1.968503937007874" bottom="0.984251968503937" header="0.5118110236220472" footer="0.5118110236220472"/>
  <pageSetup horizontalDpi="600" verticalDpi="600" orientation="portrait" paperSize="9" scale="85" r:id="rId1"/>
  <headerFooter alignWithMargins="0">
    <oddFooter>&amp;C]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Y2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84" customWidth="1"/>
    <col min="2" max="2" width="8.421875" style="184" customWidth="1"/>
    <col min="3" max="3" width="27.421875" style="184" customWidth="1"/>
    <col min="4" max="13" width="9.140625" style="184" customWidth="1"/>
    <col min="14" max="14" width="10.28125" style="184" customWidth="1"/>
    <col min="15" max="15" width="12.421875" style="184" customWidth="1"/>
    <col min="16" max="16" width="9.140625" style="184" customWidth="1"/>
    <col min="17" max="17" width="12.421875" style="184" customWidth="1"/>
    <col min="18" max="16384" width="9.140625" style="184" customWidth="1"/>
  </cols>
  <sheetData>
    <row r="1" spans="1:17" ht="12.75">
      <c r="A1" s="465" t="s">
        <v>191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 ht="12.75">
      <c r="A2" s="488" t="s">
        <v>163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7" ht="12.75">
      <c r="A3" s="489" t="s">
        <v>43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ht="12.75">
      <c r="A4" s="185"/>
    </row>
    <row r="5" spans="1:4" ht="12.75">
      <c r="A5" s="185" t="s">
        <v>38</v>
      </c>
      <c r="B5" s="186"/>
      <c r="C5" s="186"/>
      <c r="D5" s="186"/>
    </row>
    <row r="6" spans="1:4" ht="12.75">
      <c r="A6" s="185" t="s">
        <v>36</v>
      </c>
      <c r="B6" s="186"/>
      <c r="C6" s="186"/>
      <c r="D6" s="186"/>
    </row>
    <row r="7" spans="1:4" ht="12.75">
      <c r="A7" s="187" t="s">
        <v>39</v>
      </c>
      <c r="B7" s="186"/>
      <c r="C7" s="186"/>
      <c r="D7" s="186"/>
    </row>
    <row r="8" spans="1:4" ht="12.75">
      <c r="A8" s="187"/>
      <c r="B8" s="186"/>
      <c r="C8" s="186"/>
      <c r="D8" s="186"/>
    </row>
    <row r="9" ht="12.75"/>
    <row r="10" spans="1:17" ht="12.75">
      <c r="A10" s="187"/>
      <c r="O10" s="185" t="s">
        <v>54</v>
      </c>
      <c r="P10" s="188"/>
      <c r="Q10" s="189">
        <f>Q23</f>
        <v>0</v>
      </c>
    </row>
    <row r="11" spans="1:17" ht="13.5" thickBot="1">
      <c r="A11" s="185"/>
      <c r="B11" s="185"/>
      <c r="M11" s="188"/>
      <c r="N11" s="185"/>
      <c r="P11" s="188"/>
      <c r="Q11" s="188"/>
    </row>
    <row r="12" spans="1:17" ht="15" customHeight="1">
      <c r="A12" s="467" t="s">
        <v>34</v>
      </c>
      <c r="B12" s="490" t="s">
        <v>256</v>
      </c>
      <c r="C12" s="491" t="s">
        <v>14</v>
      </c>
      <c r="D12" s="491"/>
      <c r="E12" s="490" t="s">
        <v>15</v>
      </c>
      <c r="F12" s="490" t="s">
        <v>16</v>
      </c>
      <c r="G12" s="491" t="s">
        <v>7</v>
      </c>
      <c r="H12" s="491"/>
      <c r="I12" s="491"/>
      <c r="J12" s="491"/>
      <c r="K12" s="491"/>
      <c r="L12" s="491"/>
      <c r="M12" s="491" t="s">
        <v>8</v>
      </c>
      <c r="N12" s="491"/>
      <c r="O12" s="491"/>
      <c r="P12" s="491"/>
      <c r="Q12" s="491"/>
    </row>
    <row r="13" spans="1:17" ht="54.75" thickBot="1">
      <c r="A13" s="468"/>
      <c r="B13" s="490"/>
      <c r="C13" s="491"/>
      <c r="D13" s="491"/>
      <c r="E13" s="490"/>
      <c r="F13" s="490"/>
      <c r="G13" s="375" t="s">
        <v>6</v>
      </c>
      <c r="H13" s="375" t="s">
        <v>53</v>
      </c>
      <c r="I13" s="375" t="s">
        <v>48</v>
      </c>
      <c r="J13" s="375" t="s">
        <v>49</v>
      </c>
      <c r="K13" s="375" t="s">
        <v>50</v>
      </c>
      <c r="L13" s="375" t="s">
        <v>51</v>
      </c>
      <c r="M13" s="375" t="s">
        <v>35</v>
      </c>
      <c r="N13" s="375" t="s">
        <v>48</v>
      </c>
      <c r="O13" s="375" t="s">
        <v>49</v>
      </c>
      <c r="P13" s="375" t="s">
        <v>50</v>
      </c>
      <c r="Q13" s="375" t="s">
        <v>52</v>
      </c>
    </row>
    <row r="14" spans="1:17" ht="13.5" thickBot="1">
      <c r="A14" s="194">
        <v>1</v>
      </c>
      <c r="B14" s="200">
        <v>2</v>
      </c>
      <c r="C14" s="200">
        <v>3</v>
      </c>
      <c r="D14" s="376"/>
      <c r="E14" s="200">
        <v>4</v>
      </c>
      <c r="F14" s="200">
        <v>5</v>
      </c>
      <c r="G14" s="200">
        <v>6</v>
      </c>
      <c r="H14" s="200">
        <v>7</v>
      </c>
      <c r="I14" s="200">
        <v>8</v>
      </c>
      <c r="J14" s="200">
        <v>9</v>
      </c>
      <c r="K14" s="200">
        <v>10</v>
      </c>
      <c r="L14" s="200">
        <v>11</v>
      </c>
      <c r="M14" s="200">
        <v>12</v>
      </c>
      <c r="N14" s="200">
        <v>13</v>
      </c>
      <c r="O14" s="200">
        <v>14</v>
      </c>
      <c r="P14" s="200">
        <v>15</v>
      </c>
      <c r="Q14" s="200">
        <v>16</v>
      </c>
    </row>
    <row r="15" spans="1:24" ht="66.75" customHeight="1">
      <c r="A15" s="195">
        <v>1</v>
      </c>
      <c r="B15" s="196" t="s">
        <v>259</v>
      </c>
      <c r="C15" s="498" t="s">
        <v>238</v>
      </c>
      <c r="D15" s="498"/>
      <c r="E15" s="197" t="s">
        <v>82</v>
      </c>
      <c r="F15" s="198">
        <v>38</v>
      </c>
      <c r="G15" s="199"/>
      <c r="H15" s="199"/>
      <c r="I15" s="199"/>
      <c r="J15" s="199"/>
      <c r="K15" s="199"/>
      <c r="L15" s="199"/>
      <c r="M15" s="19"/>
      <c r="N15" s="20"/>
      <c r="O15" s="20"/>
      <c r="P15" s="20"/>
      <c r="Q15" s="20"/>
      <c r="S15" s="29"/>
      <c r="T15" s="29"/>
      <c r="U15" s="29"/>
      <c r="V15" s="29"/>
      <c r="W15" s="29"/>
      <c r="X15" s="30"/>
    </row>
    <row r="16" spans="1:24" ht="30" customHeight="1">
      <c r="A16" s="195">
        <v>2</v>
      </c>
      <c r="B16" s="196" t="s">
        <v>259</v>
      </c>
      <c r="C16" s="498" t="s">
        <v>164</v>
      </c>
      <c r="D16" s="498"/>
      <c r="E16" s="197" t="s">
        <v>80</v>
      </c>
      <c r="F16" s="198">
        <v>18</v>
      </c>
      <c r="G16" s="199"/>
      <c r="H16" s="199"/>
      <c r="I16" s="199"/>
      <c r="J16" s="199"/>
      <c r="K16" s="199"/>
      <c r="L16" s="199"/>
      <c r="M16" s="19"/>
      <c r="N16" s="20"/>
      <c r="O16" s="20"/>
      <c r="P16" s="20"/>
      <c r="Q16" s="20"/>
      <c r="S16" s="29"/>
      <c r="T16" s="29"/>
      <c r="U16" s="29"/>
      <c r="V16" s="29"/>
      <c r="W16" s="29"/>
      <c r="X16" s="30"/>
    </row>
    <row r="17" spans="1:24" ht="30" customHeight="1">
      <c r="A17" s="201">
        <v>3</v>
      </c>
      <c r="B17" s="196" t="s">
        <v>259</v>
      </c>
      <c r="C17" s="498" t="s">
        <v>239</v>
      </c>
      <c r="D17" s="498"/>
      <c r="E17" s="197" t="s">
        <v>79</v>
      </c>
      <c r="F17" s="198">
        <v>151</v>
      </c>
      <c r="G17" s="199"/>
      <c r="H17" s="199"/>
      <c r="I17" s="199"/>
      <c r="J17" s="199"/>
      <c r="K17" s="199"/>
      <c r="L17" s="199"/>
      <c r="M17" s="19"/>
      <c r="N17" s="20"/>
      <c r="O17" s="20"/>
      <c r="P17" s="20"/>
      <c r="Q17" s="20"/>
      <c r="S17" s="29"/>
      <c r="T17" s="29"/>
      <c r="U17" s="29"/>
      <c r="V17" s="29"/>
      <c r="W17" s="29"/>
      <c r="X17" s="30"/>
    </row>
    <row r="18" spans="1:24" ht="33" customHeight="1">
      <c r="A18" s="201">
        <v>4</v>
      </c>
      <c r="B18" s="196" t="s">
        <v>259</v>
      </c>
      <c r="C18" s="498" t="s">
        <v>165</v>
      </c>
      <c r="D18" s="498"/>
      <c r="E18" s="200" t="s">
        <v>83</v>
      </c>
      <c r="F18" s="200">
        <v>0.092</v>
      </c>
      <c r="G18" s="199"/>
      <c r="H18" s="199"/>
      <c r="I18" s="199"/>
      <c r="J18" s="199"/>
      <c r="K18" s="199"/>
      <c r="L18" s="199"/>
      <c r="M18" s="19"/>
      <c r="N18" s="20"/>
      <c r="O18" s="20"/>
      <c r="P18" s="20"/>
      <c r="Q18" s="20"/>
      <c r="S18" s="29"/>
      <c r="T18" s="29"/>
      <c r="U18" s="29"/>
      <c r="V18" s="29"/>
      <c r="W18" s="29"/>
      <c r="X18" s="30"/>
    </row>
    <row r="19" spans="1:24" ht="30" customHeight="1">
      <c r="A19" s="201">
        <v>5</v>
      </c>
      <c r="B19" s="196" t="s">
        <v>259</v>
      </c>
      <c r="C19" s="498" t="s">
        <v>166</v>
      </c>
      <c r="D19" s="498"/>
      <c r="E19" s="197" t="s">
        <v>84</v>
      </c>
      <c r="F19" s="198">
        <v>1.83</v>
      </c>
      <c r="G19" s="199"/>
      <c r="H19" s="199"/>
      <c r="I19" s="199"/>
      <c r="J19" s="199"/>
      <c r="K19" s="199"/>
      <c r="L19" s="199"/>
      <c r="M19" s="19"/>
      <c r="N19" s="20"/>
      <c r="O19" s="20"/>
      <c r="P19" s="20"/>
      <c r="Q19" s="20"/>
      <c r="S19" s="29"/>
      <c r="T19" s="29"/>
      <c r="U19" s="29"/>
      <c r="V19" s="29"/>
      <c r="W19" s="29"/>
      <c r="X19" s="30"/>
    </row>
    <row r="20" spans="1:24" ht="45" customHeight="1" thickBot="1">
      <c r="A20" s="201">
        <v>6</v>
      </c>
      <c r="B20" s="196" t="s">
        <v>259</v>
      </c>
      <c r="C20" s="498" t="s">
        <v>167</v>
      </c>
      <c r="D20" s="498"/>
      <c r="E20" s="197" t="s">
        <v>79</v>
      </c>
      <c r="F20" s="198">
        <v>57</v>
      </c>
      <c r="G20" s="199"/>
      <c r="H20" s="199"/>
      <c r="I20" s="199"/>
      <c r="J20" s="199"/>
      <c r="K20" s="199"/>
      <c r="L20" s="199"/>
      <c r="M20" s="19"/>
      <c r="N20" s="20"/>
      <c r="O20" s="20"/>
      <c r="P20" s="20"/>
      <c r="Q20" s="20"/>
      <c r="S20" s="29"/>
      <c r="T20" s="29"/>
      <c r="U20" s="29"/>
      <c r="V20" s="29"/>
      <c r="W20" s="29"/>
      <c r="X20" s="30"/>
    </row>
    <row r="21" spans="1:25" ht="13.5" thickBot="1">
      <c r="A21" s="492" t="s">
        <v>32</v>
      </c>
      <c r="B21" s="493"/>
      <c r="C21" s="493"/>
      <c r="D21" s="494"/>
      <c r="E21" s="202" t="s">
        <v>62</v>
      </c>
      <c r="F21" s="203"/>
      <c r="G21" s="204"/>
      <c r="H21" s="204"/>
      <c r="I21" s="204"/>
      <c r="J21" s="204"/>
      <c r="K21" s="204"/>
      <c r="L21" s="204"/>
      <c r="M21" s="205"/>
      <c r="N21" s="205"/>
      <c r="O21" s="205"/>
      <c r="P21" s="205"/>
      <c r="Q21" s="206"/>
      <c r="R21" s="207"/>
      <c r="S21" s="208"/>
      <c r="T21" s="208"/>
      <c r="U21" s="208"/>
      <c r="V21" s="208"/>
      <c r="W21" s="208"/>
      <c r="X21" s="208"/>
      <c r="Y21" s="208"/>
    </row>
    <row r="22" spans="1:25" ht="26.25" customHeight="1" thickBot="1">
      <c r="A22" s="481" t="s">
        <v>24</v>
      </c>
      <c r="B22" s="482"/>
      <c r="C22" s="482"/>
      <c r="D22" s="495"/>
      <c r="E22" s="209" t="s">
        <v>22</v>
      </c>
      <c r="F22" s="210"/>
      <c r="G22" s="211"/>
      <c r="H22" s="211"/>
      <c r="I22" s="211"/>
      <c r="J22" s="211"/>
      <c r="K22" s="211"/>
      <c r="L22" s="211"/>
      <c r="M22" s="212"/>
      <c r="N22" s="213"/>
      <c r="O22" s="213"/>
      <c r="P22" s="213"/>
      <c r="Q22" s="214"/>
      <c r="R22" s="208"/>
      <c r="S22" s="208"/>
      <c r="T22" s="208"/>
      <c r="U22" s="208"/>
      <c r="V22" s="208"/>
      <c r="W22" s="208"/>
      <c r="X22" s="208"/>
      <c r="Y22" s="208"/>
    </row>
    <row r="23" spans="1:25" ht="15" customHeight="1" thickBot="1">
      <c r="A23" s="484" t="s">
        <v>23</v>
      </c>
      <c r="B23" s="496"/>
      <c r="C23" s="496"/>
      <c r="D23" s="497"/>
      <c r="E23" s="215" t="s">
        <v>62</v>
      </c>
      <c r="F23" s="216"/>
      <c r="G23" s="217"/>
      <c r="H23" s="217"/>
      <c r="I23" s="217"/>
      <c r="J23" s="217"/>
      <c r="K23" s="217"/>
      <c r="L23" s="217"/>
      <c r="M23" s="218"/>
      <c r="N23" s="219"/>
      <c r="O23" s="219"/>
      <c r="P23" s="219"/>
      <c r="Q23" s="220"/>
      <c r="R23" s="208"/>
      <c r="S23" s="208"/>
      <c r="T23" s="208"/>
      <c r="U23" s="208"/>
      <c r="V23" s="208"/>
      <c r="W23" s="208"/>
      <c r="X23" s="208"/>
      <c r="Y23" s="208"/>
    </row>
    <row r="24" spans="1:25" ht="12.75">
      <c r="A24" s="208"/>
      <c r="B24" s="208"/>
      <c r="C24" s="186"/>
      <c r="D24" s="186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</row>
    <row r="25" spans="1:25" ht="12.75">
      <c r="A25" s="187"/>
      <c r="B25" s="208"/>
      <c r="C25" s="186"/>
      <c r="D25" s="186"/>
      <c r="E25" s="208"/>
      <c r="F25" s="208"/>
      <c r="G25" s="208"/>
      <c r="H25" s="208"/>
      <c r="I25" s="208"/>
      <c r="J25" s="208"/>
      <c r="K25" s="208"/>
      <c r="L25" s="221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</row>
    <row r="26" spans="2:25" ht="12.75">
      <c r="B26" s="187"/>
      <c r="D26" s="222"/>
      <c r="R26" s="208"/>
      <c r="S26" s="208"/>
      <c r="T26" s="208"/>
      <c r="U26" s="208"/>
      <c r="V26" s="208"/>
      <c r="W26" s="208"/>
      <c r="X26" s="208"/>
      <c r="Y26" s="208"/>
    </row>
    <row r="27" spans="1:25" ht="12.75">
      <c r="A27" s="187"/>
      <c r="B27" s="187"/>
      <c r="D27" s="222"/>
      <c r="R27" s="208"/>
      <c r="S27" s="208"/>
      <c r="T27" s="208"/>
      <c r="U27" s="208"/>
      <c r="V27" s="208"/>
      <c r="W27" s="208"/>
      <c r="X27" s="208"/>
      <c r="Y27" s="208"/>
    </row>
    <row r="28" spans="1:25" ht="12.75">
      <c r="A28" s="208"/>
      <c r="B28" s="208"/>
      <c r="C28" s="186"/>
      <c r="D28" s="186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</row>
  </sheetData>
  <sheetProtection/>
  <mergeCells count="19">
    <mergeCell ref="A21:D21"/>
    <mergeCell ref="A22:D22"/>
    <mergeCell ref="A23:D23"/>
    <mergeCell ref="C15:D15"/>
    <mergeCell ref="C16:D16"/>
    <mergeCell ref="C17:D17"/>
    <mergeCell ref="C18:D18"/>
    <mergeCell ref="C19:D19"/>
    <mergeCell ref="C20:D20"/>
    <mergeCell ref="A1:Q1"/>
    <mergeCell ref="A2:Q2"/>
    <mergeCell ref="A3:Q3"/>
    <mergeCell ref="A12:A13"/>
    <mergeCell ref="B12:B13"/>
    <mergeCell ref="C12:D13"/>
    <mergeCell ref="E12:E13"/>
    <mergeCell ref="F12:F13"/>
    <mergeCell ref="G12:L12"/>
    <mergeCell ref="M12:Q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3"/>
  <colBreaks count="1" manualBreakCount="1">
    <brk id="17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9"/>
  <sheetViews>
    <sheetView zoomScalePageLayoutView="0" workbookViewId="0" topLeftCell="A8">
      <selection activeCell="I29" sqref="I29"/>
    </sheetView>
  </sheetViews>
  <sheetFormatPr defaultColWidth="9.140625" defaultRowHeight="12.75"/>
  <cols>
    <col min="1" max="1" width="4.421875" style="1" customWidth="1"/>
    <col min="2" max="2" width="7.8515625" style="1" customWidth="1"/>
    <col min="3" max="3" width="30.8515625" style="4" customWidth="1"/>
    <col min="4" max="4" width="13.28125" style="1" customWidth="1"/>
    <col min="5" max="16384" width="9.140625" style="1" customWidth="1"/>
  </cols>
  <sheetData>
    <row r="1" spans="1:17" ht="12.75">
      <c r="A1" s="443" t="s">
        <v>192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 ht="12.75">
      <c r="A2" s="444" t="s">
        <v>131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ht="12.75">
      <c r="A3" s="516" t="s">
        <v>43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ht="12.75">
      <c r="A4" s="3"/>
    </row>
    <row r="5" spans="1:4" ht="12.75">
      <c r="A5" s="3" t="s">
        <v>38</v>
      </c>
      <c r="B5" s="5"/>
      <c r="C5" s="5"/>
      <c r="D5" s="5"/>
    </row>
    <row r="6" spans="1:4" ht="12.75">
      <c r="A6" s="3" t="s">
        <v>36</v>
      </c>
      <c r="B6" s="5"/>
      <c r="C6" s="5"/>
      <c r="D6" s="5"/>
    </row>
    <row r="7" spans="1:4" ht="12.75">
      <c r="A7" s="1" t="s">
        <v>39</v>
      </c>
      <c r="B7" s="5"/>
      <c r="C7" s="5"/>
      <c r="D7" s="5"/>
    </row>
    <row r="8" spans="2:4" ht="12.75">
      <c r="B8" s="5"/>
      <c r="C8" s="5"/>
      <c r="D8" s="5"/>
    </row>
    <row r="10" spans="15:17" ht="12.75">
      <c r="O10" s="3" t="s">
        <v>54</v>
      </c>
      <c r="P10" s="6"/>
      <c r="Q10" s="7">
        <f>Q37</f>
        <v>0</v>
      </c>
    </row>
    <row r="11" spans="1:17" ht="13.5" thickBot="1">
      <c r="A11" s="3"/>
      <c r="B11" s="3"/>
      <c r="M11" s="6"/>
      <c r="N11" s="3"/>
      <c r="P11" s="6"/>
      <c r="Q11" s="6"/>
    </row>
    <row r="12" spans="1:17" ht="12.75">
      <c r="A12" s="446" t="s">
        <v>34</v>
      </c>
      <c r="B12" s="426" t="s">
        <v>256</v>
      </c>
      <c r="C12" s="448" t="s">
        <v>14</v>
      </c>
      <c r="D12" s="513"/>
      <c r="E12" s="426" t="s">
        <v>15</v>
      </c>
      <c r="F12" s="426" t="s">
        <v>16</v>
      </c>
      <c r="G12" s="428" t="s">
        <v>7</v>
      </c>
      <c r="H12" s="429"/>
      <c r="I12" s="429"/>
      <c r="J12" s="429"/>
      <c r="K12" s="429"/>
      <c r="L12" s="430"/>
      <c r="M12" s="428" t="s">
        <v>8</v>
      </c>
      <c r="N12" s="429"/>
      <c r="O12" s="429"/>
      <c r="P12" s="429"/>
      <c r="Q12" s="431"/>
    </row>
    <row r="13" spans="1:17" ht="71.25" thickBot="1">
      <c r="A13" s="447"/>
      <c r="B13" s="427"/>
      <c r="C13" s="450"/>
      <c r="D13" s="517"/>
      <c r="E13" s="427"/>
      <c r="F13" s="427"/>
      <c r="G13" s="9" t="s">
        <v>6</v>
      </c>
      <c r="H13" s="10" t="s">
        <v>53</v>
      </c>
      <c r="I13" s="10" t="s">
        <v>48</v>
      </c>
      <c r="J13" s="11" t="s">
        <v>49</v>
      </c>
      <c r="K13" s="11" t="s">
        <v>50</v>
      </c>
      <c r="L13" s="10" t="s">
        <v>51</v>
      </c>
      <c r="M13" s="9" t="s">
        <v>35</v>
      </c>
      <c r="N13" s="10" t="s">
        <v>48</v>
      </c>
      <c r="O13" s="11" t="s">
        <v>49</v>
      </c>
      <c r="P13" s="11" t="s">
        <v>50</v>
      </c>
      <c r="Q13" s="12" t="s">
        <v>52</v>
      </c>
    </row>
    <row r="14" spans="1:17" ht="12.75">
      <c r="A14" s="13">
        <v>1</v>
      </c>
      <c r="B14" s="14">
        <v>2</v>
      </c>
      <c r="C14" s="448">
        <v>3</v>
      </c>
      <c r="D14" s="513"/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5">
        <v>16</v>
      </c>
    </row>
    <row r="15" spans="1:17" s="28" customFormat="1" ht="12.75">
      <c r="A15" s="23"/>
      <c r="B15" s="24"/>
      <c r="C15" s="514" t="s">
        <v>132</v>
      </c>
      <c r="D15" s="515"/>
      <c r="E15" s="169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</row>
    <row r="16" spans="1:17" s="28" customFormat="1" ht="12.75">
      <c r="A16" s="23"/>
      <c r="B16" s="24"/>
      <c r="C16" s="511" t="s">
        <v>133</v>
      </c>
      <c r="D16" s="512"/>
      <c r="E16" s="172"/>
      <c r="F16" s="172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/>
    </row>
    <row r="17" spans="1:24" s="28" customFormat="1" ht="12.75">
      <c r="A17" s="23">
        <v>1</v>
      </c>
      <c r="B17" s="24" t="s">
        <v>254</v>
      </c>
      <c r="C17" s="507" t="s">
        <v>134</v>
      </c>
      <c r="D17" s="508"/>
      <c r="E17" s="169" t="s">
        <v>82</v>
      </c>
      <c r="F17" s="173">
        <v>16</v>
      </c>
      <c r="G17" s="170"/>
      <c r="H17" s="174"/>
      <c r="I17" s="174"/>
      <c r="J17" s="174"/>
      <c r="K17" s="174"/>
      <c r="L17" s="170"/>
      <c r="M17" s="170"/>
      <c r="N17" s="170"/>
      <c r="O17" s="170"/>
      <c r="P17" s="170"/>
      <c r="Q17" s="171"/>
      <c r="S17" s="29"/>
      <c r="T17" s="29"/>
      <c r="U17" s="29"/>
      <c r="V17" s="29"/>
      <c r="W17" s="29"/>
      <c r="X17" s="30"/>
    </row>
    <row r="18" spans="1:24" s="28" customFormat="1" ht="12.75">
      <c r="A18" s="23">
        <v>2</v>
      </c>
      <c r="B18" s="24" t="s">
        <v>254</v>
      </c>
      <c r="C18" s="507" t="s">
        <v>135</v>
      </c>
      <c r="D18" s="508"/>
      <c r="E18" s="169" t="s">
        <v>136</v>
      </c>
      <c r="F18" s="173">
        <v>2</v>
      </c>
      <c r="G18" s="170"/>
      <c r="H18" s="174"/>
      <c r="I18" s="174"/>
      <c r="J18" s="174"/>
      <c r="K18" s="174"/>
      <c r="L18" s="170"/>
      <c r="M18" s="170"/>
      <c r="N18" s="170"/>
      <c r="O18" s="170"/>
      <c r="P18" s="170"/>
      <c r="Q18" s="171"/>
      <c r="S18" s="29"/>
      <c r="T18" s="29"/>
      <c r="U18" s="29"/>
      <c r="V18" s="29"/>
      <c r="W18" s="29"/>
      <c r="X18" s="30"/>
    </row>
    <row r="19" spans="1:24" s="28" customFormat="1" ht="12.75">
      <c r="A19" s="23">
        <v>3</v>
      </c>
      <c r="B19" s="24" t="s">
        <v>254</v>
      </c>
      <c r="C19" s="507" t="s">
        <v>137</v>
      </c>
      <c r="D19" s="508"/>
      <c r="E19" s="169" t="s">
        <v>79</v>
      </c>
      <c r="F19" s="173">
        <v>4</v>
      </c>
      <c r="G19" s="170"/>
      <c r="H19" s="174"/>
      <c r="I19" s="174"/>
      <c r="J19" s="174"/>
      <c r="K19" s="174"/>
      <c r="L19" s="170"/>
      <c r="M19" s="170"/>
      <c r="N19" s="170"/>
      <c r="O19" s="170"/>
      <c r="P19" s="170"/>
      <c r="Q19" s="171"/>
      <c r="S19" s="29"/>
      <c r="T19" s="29"/>
      <c r="U19" s="29"/>
      <c r="V19" s="29"/>
      <c r="W19" s="29"/>
      <c r="X19" s="30"/>
    </row>
    <row r="20" spans="1:24" s="28" customFormat="1" ht="12.75">
      <c r="A20" s="23">
        <v>4</v>
      </c>
      <c r="B20" s="24" t="s">
        <v>254</v>
      </c>
      <c r="C20" s="507" t="s">
        <v>138</v>
      </c>
      <c r="D20" s="508"/>
      <c r="E20" s="169" t="s">
        <v>79</v>
      </c>
      <c r="F20" s="173">
        <v>2</v>
      </c>
      <c r="G20" s="170"/>
      <c r="H20" s="174"/>
      <c r="I20" s="174"/>
      <c r="J20" s="174"/>
      <c r="K20" s="174"/>
      <c r="L20" s="170"/>
      <c r="M20" s="170"/>
      <c r="N20" s="170"/>
      <c r="O20" s="170"/>
      <c r="P20" s="170"/>
      <c r="Q20" s="171"/>
      <c r="S20" s="29"/>
      <c r="T20" s="29"/>
      <c r="U20" s="29"/>
      <c r="V20" s="29"/>
      <c r="W20" s="29"/>
      <c r="X20" s="30"/>
    </row>
    <row r="21" spans="1:24" s="28" customFormat="1" ht="12.75">
      <c r="A21" s="23">
        <v>5</v>
      </c>
      <c r="B21" s="24" t="s">
        <v>254</v>
      </c>
      <c r="C21" s="507" t="s">
        <v>139</v>
      </c>
      <c r="D21" s="508"/>
      <c r="E21" s="169" t="s">
        <v>82</v>
      </c>
      <c r="F21" s="173">
        <v>16</v>
      </c>
      <c r="G21" s="170"/>
      <c r="H21" s="174"/>
      <c r="I21" s="174"/>
      <c r="J21" s="174"/>
      <c r="K21" s="174"/>
      <c r="L21" s="170"/>
      <c r="M21" s="170"/>
      <c r="N21" s="170"/>
      <c r="O21" s="170"/>
      <c r="P21" s="170"/>
      <c r="Q21" s="171"/>
      <c r="S21" s="29"/>
      <c r="T21" s="29"/>
      <c r="U21" s="29"/>
      <c r="V21" s="29"/>
      <c r="W21" s="29"/>
      <c r="X21" s="30"/>
    </row>
    <row r="22" spans="1:24" s="28" customFormat="1" ht="12.75">
      <c r="A22" s="23"/>
      <c r="B22" s="24"/>
      <c r="C22" s="511" t="s">
        <v>140</v>
      </c>
      <c r="D22" s="512"/>
      <c r="E22" s="169"/>
      <c r="F22" s="173"/>
      <c r="G22" s="170"/>
      <c r="H22" s="174"/>
      <c r="I22" s="174"/>
      <c r="J22" s="174"/>
      <c r="K22" s="174"/>
      <c r="L22" s="170"/>
      <c r="M22" s="170"/>
      <c r="N22" s="170"/>
      <c r="O22" s="170"/>
      <c r="P22" s="170"/>
      <c r="Q22" s="171"/>
      <c r="S22" s="29"/>
      <c r="T22" s="29"/>
      <c r="U22" s="29"/>
      <c r="V22" s="29"/>
      <c r="W22" s="29"/>
      <c r="X22" s="30"/>
    </row>
    <row r="23" spans="1:24" s="28" customFormat="1" ht="12.75">
      <c r="A23" s="23">
        <v>6</v>
      </c>
      <c r="B23" s="24" t="s">
        <v>254</v>
      </c>
      <c r="C23" s="507" t="s">
        <v>141</v>
      </c>
      <c r="D23" s="508"/>
      <c r="E23" s="169" t="s">
        <v>129</v>
      </c>
      <c r="F23" s="173">
        <v>2</v>
      </c>
      <c r="G23" s="170"/>
      <c r="H23" s="174"/>
      <c r="I23" s="174"/>
      <c r="J23" s="174"/>
      <c r="K23" s="174"/>
      <c r="L23" s="170"/>
      <c r="M23" s="170"/>
      <c r="N23" s="170"/>
      <c r="O23" s="170"/>
      <c r="P23" s="170"/>
      <c r="Q23" s="171"/>
      <c r="S23" s="29"/>
      <c r="T23" s="29"/>
      <c r="U23" s="29"/>
      <c r="V23" s="29"/>
      <c r="W23" s="29"/>
      <c r="X23" s="30"/>
    </row>
    <row r="24" spans="1:24" s="28" customFormat="1" ht="34.5" customHeight="1">
      <c r="A24" s="23">
        <v>7</v>
      </c>
      <c r="B24" s="24" t="s">
        <v>254</v>
      </c>
      <c r="C24" s="507" t="s">
        <v>240</v>
      </c>
      <c r="D24" s="508"/>
      <c r="E24" s="169" t="s">
        <v>129</v>
      </c>
      <c r="F24" s="173">
        <v>2</v>
      </c>
      <c r="G24" s="170"/>
      <c r="H24" s="174"/>
      <c r="I24" s="174"/>
      <c r="J24" s="174"/>
      <c r="K24" s="174"/>
      <c r="L24" s="170"/>
      <c r="M24" s="170"/>
      <c r="N24" s="170"/>
      <c r="O24" s="170"/>
      <c r="P24" s="170"/>
      <c r="Q24" s="171"/>
      <c r="S24" s="29"/>
      <c r="T24" s="29"/>
      <c r="U24" s="29"/>
      <c r="V24" s="29"/>
      <c r="W24" s="29"/>
      <c r="X24" s="30"/>
    </row>
    <row r="25" spans="1:24" s="28" customFormat="1" ht="19.5" customHeight="1">
      <c r="A25" s="23">
        <v>8</v>
      </c>
      <c r="B25" s="24" t="s">
        <v>254</v>
      </c>
      <c r="C25" s="507" t="s">
        <v>142</v>
      </c>
      <c r="D25" s="508"/>
      <c r="E25" s="169" t="s">
        <v>129</v>
      </c>
      <c r="F25" s="173">
        <v>2</v>
      </c>
      <c r="G25" s="170"/>
      <c r="H25" s="174"/>
      <c r="I25" s="174"/>
      <c r="J25" s="174"/>
      <c r="K25" s="174"/>
      <c r="L25" s="170"/>
      <c r="M25" s="170"/>
      <c r="N25" s="170"/>
      <c r="O25" s="170"/>
      <c r="P25" s="170"/>
      <c r="Q25" s="171"/>
      <c r="S25" s="29"/>
      <c r="T25" s="29"/>
      <c r="U25" s="29"/>
      <c r="V25" s="29"/>
      <c r="W25" s="29"/>
      <c r="X25" s="30"/>
    </row>
    <row r="26" spans="1:24" s="28" customFormat="1" ht="12.75">
      <c r="A26" s="23">
        <v>9</v>
      </c>
      <c r="B26" s="24" t="s">
        <v>254</v>
      </c>
      <c r="C26" s="507" t="s">
        <v>143</v>
      </c>
      <c r="D26" s="508"/>
      <c r="E26" s="169" t="s">
        <v>136</v>
      </c>
      <c r="F26" s="173">
        <v>1</v>
      </c>
      <c r="G26" s="170"/>
      <c r="H26" s="174"/>
      <c r="I26" s="174"/>
      <c r="J26" s="174"/>
      <c r="K26" s="174"/>
      <c r="L26" s="170"/>
      <c r="M26" s="170"/>
      <c r="N26" s="170"/>
      <c r="O26" s="170"/>
      <c r="P26" s="170"/>
      <c r="Q26" s="171"/>
      <c r="S26" s="29"/>
      <c r="T26" s="29"/>
      <c r="U26" s="29"/>
      <c r="V26" s="29"/>
      <c r="W26" s="29"/>
      <c r="X26" s="30"/>
    </row>
    <row r="27" spans="1:24" s="28" customFormat="1" ht="12.75" customHeight="1">
      <c r="A27" s="23"/>
      <c r="B27" s="24"/>
      <c r="C27" s="509" t="s">
        <v>144</v>
      </c>
      <c r="D27" s="510"/>
      <c r="E27" s="169"/>
      <c r="F27" s="175"/>
      <c r="G27" s="170"/>
      <c r="H27" s="174"/>
      <c r="I27" s="174"/>
      <c r="J27" s="174"/>
      <c r="K27" s="174"/>
      <c r="L27" s="170"/>
      <c r="M27" s="170"/>
      <c r="N27" s="170"/>
      <c r="O27" s="170"/>
      <c r="P27" s="170"/>
      <c r="Q27" s="171"/>
      <c r="S27" s="29"/>
      <c r="T27" s="29"/>
      <c r="U27" s="29"/>
      <c r="V27" s="29"/>
      <c r="W27" s="29"/>
      <c r="X27" s="30"/>
    </row>
    <row r="28" spans="1:24" s="28" customFormat="1" ht="12.75" customHeight="1">
      <c r="A28" s="23">
        <v>10</v>
      </c>
      <c r="B28" s="24" t="s">
        <v>254</v>
      </c>
      <c r="C28" s="504" t="s">
        <v>179</v>
      </c>
      <c r="D28" s="505"/>
      <c r="E28" s="172" t="s">
        <v>82</v>
      </c>
      <c r="F28" s="173">
        <v>20</v>
      </c>
      <c r="G28" s="170"/>
      <c r="H28" s="174"/>
      <c r="I28" s="174"/>
      <c r="J28" s="174"/>
      <c r="K28" s="174"/>
      <c r="L28" s="170"/>
      <c r="M28" s="170"/>
      <c r="N28" s="170"/>
      <c r="O28" s="170"/>
      <c r="P28" s="170"/>
      <c r="Q28" s="171"/>
      <c r="S28" s="29"/>
      <c r="T28" s="29"/>
      <c r="U28" s="29"/>
      <c r="V28" s="29"/>
      <c r="W28" s="29"/>
      <c r="X28" s="30"/>
    </row>
    <row r="29" spans="1:24" s="28" customFormat="1" ht="12.75">
      <c r="A29" s="23">
        <v>11</v>
      </c>
      <c r="B29" s="24" t="s">
        <v>254</v>
      </c>
      <c r="C29" s="504" t="s">
        <v>109</v>
      </c>
      <c r="D29" s="505"/>
      <c r="E29" s="172" t="s">
        <v>136</v>
      </c>
      <c r="F29" s="173">
        <v>1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S29" s="29"/>
      <c r="T29" s="29"/>
      <c r="U29" s="29"/>
      <c r="V29" s="29"/>
      <c r="W29" s="29"/>
      <c r="X29" s="30"/>
    </row>
    <row r="30" spans="1:24" s="28" customFormat="1" ht="25.5" customHeight="1">
      <c r="A30" s="23"/>
      <c r="B30" s="24"/>
      <c r="C30" s="502" t="s">
        <v>145</v>
      </c>
      <c r="D30" s="503"/>
      <c r="E30" s="169"/>
      <c r="F30" s="175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1"/>
      <c r="S30" s="29"/>
      <c r="T30" s="29"/>
      <c r="U30" s="29"/>
      <c r="V30" s="29"/>
      <c r="W30" s="29"/>
      <c r="X30" s="30"/>
    </row>
    <row r="31" spans="1:24" s="28" customFormat="1" ht="40.5" customHeight="1">
      <c r="A31" s="23">
        <v>12</v>
      </c>
      <c r="B31" s="24" t="s">
        <v>254</v>
      </c>
      <c r="C31" s="176" t="s">
        <v>146</v>
      </c>
      <c r="D31" s="169" t="s">
        <v>147</v>
      </c>
      <c r="E31" s="172" t="s">
        <v>129</v>
      </c>
      <c r="F31" s="173">
        <v>5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  <c r="S31" s="29"/>
      <c r="T31" s="29"/>
      <c r="U31" s="29"/>
      <c r="V31" s="29"/>
      <c r="W31" s="29"/>
      <c r="X31" s="30"/>
    </row>
    <row r="32" spans="1:24" s="28" customFormat="1" ht="12.75">
      <c r="A32" s="23">
        <v>13</v>
      </c>
      <c r="B32" s="24" t="s">
        <v>254</v>
      </c>
      <c r="C32" s="504" t="s">
        <v>148</v>
      </c>
      <c r="D32" s="505"/>
      <c r="E32" s="172" t="s">
        <v>129</v>
      </c>
      <c r="F32" s="173">
        <v>2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S32" s="29"/>
      <c r="T32" s="29"/>
      <c r="U32" s="29"/>
      <c r="V32" s="29"/>
      <c r="W32" s="29"/>
      <c r="X32" s="30"/>
    </row>
    <row r="33" spans="1:24" s="28" customFormat="1" ht="25.5" customHeight="1">
      <c r="A33" s="23">
        <v>14</v>
      </c>
      <c r="B33" s="24" t="s">
        <v>254</v>
      </c>
      <c r="C33" s="432" t="s">
        <v>149</v>
      </c>
      <c r="D33" s="506"/>
      <c r="E33" s="25" t="s">
        <v>129</v>
      </c>
      <c r="F33" s="177">
        <v>2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S33" s="29"/>
      <c r="T33" s="29"/>
      <c r="U33" s="29"/>
      <c r="V33" s="29"/>
      <c r="W33" s="29"/>
      <c r="X33" s="30"/>
    </row>
    <row r="34" spans="1:24" s="28" customFormat="1" ht="12.75">
      <c r="A34" s="23">
        <v>15</v>
      </c>
      <c r="B34" s="24" t="s">
        <v>254</v>
      </c>
      <c r="C34" s="504" t="s">
        <v>109</v>
      </c>
      <c r="D34" s="505"/>
      <c r="E34" s="172" t="s">
        <v>136</v>
      </c>
      <c r="F34" s="173">
        <v>1</v>
      </c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S34" s="29"/>
      <c r="T34" s="29"/>
      <c r="U34" s="29"/>
      <c r="V34" s="29"/>
      <c r="W34" s="29"/>
      <c r="X34" s="30"/>
    </row>
    <row r="35" spans="1:25" ht="13.5" thickBot="1">
      <c r="A35" s="452" t="s">
        <v>32</v>
      </c>
      <c r="B35" s="499"/>
      <c r="C35" s="499"/>
      <c r="D35" s="499"/>
      <c r="E35" s="37" t="s">
        <v>62</v>
      </c>
      <c r="F35" s="38"/>
      <c r="G35" s="39"/>
      <c r="H35" s="39"/>
      <c r="I35" s="39"/>
      <c r="J35" s="39"/>
      <c r="K35" s="39"/>
      <c r="L35" s="39"/>
      <c r="M35" s="39"/>
      <c r="N35" s="178"/>
      <c r="O35" s="178"/>
      <c r="P35" s="178"/>
      <c r="Q35" s="179"/>
      <c r="R35" s="42"/>
      <c r="S35" s="42"/>
      <c r="T35" s="42"/>
      <c r="U35" s="42"/>
      <c r="V35" s="42"/>
      <c r="W35" s="42"/>
      <c r="X35" s="42"/>
      <c r="Y35" s="42"/>
    </row>
    <row r="36" spans="1:25" ht="13.5" thickBot="1">
      <c r="A36" s="437" t="s">
        <v>24</v>
      </c>
      <c r="B36" s="438"/>
      <c r="C36" s="438"/>
      <c r="D36" s="500"/>
      <c r="E36" s="43" t="s">
        <v>22</v>
      </c>
      <c r="F36" s="44"/>
      <c r="G36" s="45"/>
      <c r="H36" s="45"/>
      <c r="I36" s="45"/>
      <c r="J36" s="45"/>
      <c r="K36" s="45"/>
      <c r="L36" s="45"/>
      <c r="M36" s="46"/>
      <c r="N36" s="180"/>
      <c r="O36" s="180"/>
      <c r="P36" s="180"/>
      <c r="Q36" s="181"/>
      <c r="R36" s="42"/>
      <c r="S36" s="42"/>
      <c r="T36" s="42"/>
      <c r="U36" s="42"/>
      <c r="V36" s="42"/>
      <c r="W36" s="42"/>
      <c r="X36" s="42"/>
      <c r="Y36" s="42"/>
    </row>
    <row r="37" spans="1:25" ht="13.5" thickBot="1">
      <c r="A37" s="440" t="s">
        <v>23</v>
      </c>
      <c r="B37" s="501"/>
      <c r="C37" s="501"/>
      <c r="D37" s="501"/>
      <c r="E37" s="49" t="s">
        <v>62</v>
      </c>
      <c r="F37" s="50"/>
      <c r="G37" s="51"/>
      <c r="H37" s="51"/>
      <c r="I37" s="51"/>
      <c r="J37" s="51"/>
      <c r="K37" s="51"/>
      <c r="L37" s="51"/>
      <c r="M37" s="52"/>
      <c r="N37" s="182"/>
      <c r="O37" s="182"/>
      <c r="P37" s="182"/>
      <c r="Q37" s="183"/>
      <c r="R37" s="42"/>
      <c r="S37" s="42"/>
      <c r="T37" s="42"/>
      <c r="U37" s="42"/>
      <c r="V37" s="42"/>
      <c r="W37" s="42"/>
      <c r="X37" s="42"/>
      <c r="Y37" s="42"/>
    </row>
    <row r="39" spans="2:26" ht="12.75">
      <c r="B39" s="55"/>
      <c r="C39" s="56"/>
      <c r="D39" s="57"/>
      <c r="E39" s="57"/>
      <c r="F39" s="58"/>
      <c r="G39" s="42"/>
      <c r="H39" s="42"/>
      <c r="I39" s="42"/>
      <c r="J39" s="42"/>
      <c r="K39" s="42"/>
      <c r="L39" s="42"/>
      <c r="M39" s="42"/>
      <c r="N39" s="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</sheetData>
  <sheetProtection/>
  <mergeCells count="33">
    <mergeCell ref="A1:Q1"/>
    <mergeCell ref="A2:Q2"/>
    <mergeCell ref="A3:Q3"/>
    <mergeCell ref="A12:A13"/>
    <mergeCell ref="B12:B13"/>
    <mergeCell ref="C12:D13"/>
    <mergeCell ref="E12:E13"/>
    <mergeCell ref="F12:F13"/>
    <mergeCell ref="G12:L12"/>
    <mergeCell ref="M12:Q12"/>
    <mergeCell ref="C24:D24"/>
    <mergeCell ref="C14:D14"/>
    <mergeCell ref="C15:D15"/>
    <mergeCell ref="C16:D16"/>
    <mergeCell ref="C17:D17"/>
    <mergeCell ref="C18:D18"/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C23:D23"/>
    <mergeCell ref="A35:D35"/>
    <mergeCell ref="A36:D36"/>
    <mergeCell ref="A37:D37"/>
    <mergeCell ref="C30:D30"/>
    <mergeCell ref="C32:D32"/>
    <mergeCell ref="C33:D33"/>
    <mergeCell ref="C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zoomScalePageLayoutView="0" workbookViewId="0" topLeftCell="A8">
      <selection activeCell="B12" sqref="B12:B13"/>
    </sheetView>
  </sheetViews>
  <sheetFormatPr defaultColWidth="9.140625" defaultRowHeight="12.75"/>
  <cols>
    <col min="1" max="1" width="4.140625" style="124" customWidth="1"/>
    <col min="2" max="2" width="7.8515625" style="124" customWidth="1"/>
    <col min="3" max="3" width="24.00390625" style="124" customWidth="1"/>
    <col min="4" max="4" width="16.140625" style="124" hidden="1" customWidth="1"/>
    <col min="5" max="5" width="0" style="124" hidden="1" customWidth="1"/>
    <col min="6" max="6" width="16.140625" style="124" customWidth="1"/>
    <col min="7" max="7" width="8.00390625" style="124" customWidth="1"/>
    <col min="8" max="8" width="7.421875" style="124" customWidth="1"/>
    <col min="9" max="9" width="7.7109375" style="124" customWidth="1"/>
    <col min="10" max="10" width="6.421875" style="124" customWidth="1"/>
    <col min="11" max="13" width="8.7109375" style="124" customWidth="1"/>
    <col min="14" max="14" width="9.7109375" style="124" customWidth="1"/>
    <col min="15" max="15" width="8.8515625" style="124" customWidth="1"/>
    <col min="16" max="16" width="9.421875" style="124" customWidth="1"/>
    <col min="17" max="17" width="10.57421875" style="124" customWidth="1"/>
    <col min="18" max="18" width="8.57421875" style="124" customWidth="1"/>
    <col min="19" max="19" width="11.28125" style="124" customWidth="1"/>
    <col min="20" max="16384" width="9.140625" style="124" customWidth="1"/>
  </cols>
  <sheetData>
    <row r="1" spans="1:19" ht="12.75">
      <c r="A1" s="413" t="s">
        <v>193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2.75">
      <c r="A2" s="536" t="s">
        <v>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</row>
    <row r="3" spans="1:19" ht="12.75">
      <c r="A3" s="537" t="s">
        <v>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</row>
    <row r="4" ht="12.75">
      <c r="A4" s="100"/>
    </row>
    <row r="5" spans="1:5" ht="12.75">
      <c r="A5" s="100" t="s">
        <v>38</v>
      </c>
      <c r="B5" s="103"/>
      <c r="C5" s="103"/>
      <c r="D5" s="103"/>
      <c r="E5" s="103"/>
    </row>
    <row r="6" spans="1:5" ht="12.75">
      <c r="A6" s="100" t="s">
        <v>36</v>
      </c>
      <c r="B6" s="103"/>
      <c r="C6" s="103"/>
      <c r="D6" s="103"/>
      <c r="E6" s="103"/>
    </row>
    <row r="7" spans="1:5" ht="12.75">
      <c r="A7" s="99" t="s">
        <v>39</v>
      </c>
      <c r="B7" s="103"/>
      <c r="C7" s="103"/>
      <c r="D7" s="103"/>
      <c r="E7" s="103"/>
    </row>
    <row r="8" spans="1:5" ht="12.75">
      <c r="A8" s="99" t="s">
        <v>37</v>
      </c>
      <c r="B8" s="103"/>
      <c r="C8" s="103"/>
      <c r="D8" s="103"/>
      <c r="E8" s="103"/>
    </row>
    <row r="9" ht="12.75"/>
    <row r="10" spans="1:19" ht="12.75">
      <c r="A10" s="99"/>
      <c r="P10" s="538" t="s">
        <v>54</v>
      </c>
      <c r="Q10" s="538"/>
      <c r="R10" s="538"/>
      <c r="S10" s="105">
        <f>S34</f>
        <v>0</v>
      </c>
    </row>
    <row r="11" spans="1:19" ht="13.5" thickBot="1">
      <c r="A11" s="100"/>
      <c r="B11" s="100"/>
      <c r="O11" s="104"/>
      <c r="P11" s="100"/>
      <c r="R11" s="104"/>
      <c r="S11" s="104"/>
    </row>
    <row r="12" spans="1:19" ht="13.5" customHeight="1">
      <c r="A12" s="548" t="s">
        <v>34</v>
      </c>
      <c r="B12" s="530" t="s">
        <v>256</v>
      </c>
      <c r="C12" s="422" t="s">
        <v>14</v>
      </c>
      <c r="D12" s="550"/>
      <c r="E12" s="550"/>
      <c r="F12" s="551"/>
      <c r="G12" s="530" t="s">
        <v>15</v>
      </c>
      <c r="H12" s="530" t="s">
        <v>16</v>
      </c>
      <c r="I12" s="532" t="s">
        <v>7</v>
      </c>
      <c r="J12" s="533"/>
      <c r="K12" s="533"/>
      <c r="L12" s="533"/>
      <c r="M12" s="533"/>
      <c r="N12" s="534"/>
      <c r="O12" s="532" t="s">
        <v>8</v>
      </c>
      <c r="P12" s="533"/>
      <c r="Q12" s="533"/>
      <c r="R12" s="533"/>
      <c r="S12" s="535"/>
    </row>
    <row r="13" spans="1:19" ht="87.75" customHeight="1" thickBot="1">
      <c r="A13" s="549"/>
      <c r="B13" s="531"/>
      <c r="C13" s="424"/>
      <c r="D13" s="552"/>
      <c r="E13" s="552"/>
      <c r="F13" s="553"/>
      <c r="G13" s="531"/>
      <c r="H13" s="531"/>
      <c r="I13" s="106" t="s">
        <v>6</v>
      </c>
      <c r="J13" s="107" t="s">
        <v>53</v>
      </c>
      <c r="K13" s="107" t="s">
        <v>48</v>
      </c>
      <c r="L13" s="108" t="s">
        <v>49</v>
      </c>
      <c r="M13" s="108" t="s">
        <v>50</v>
      </c>
      <c r="N13" s="107" t="s">
        <v>51</v>
      </c>
      <c r="O13" s="106" t="s">
        <v>35</v>
      </c>
      <c r="P13" s="107" t="s">
        <v>48</v>
      </c>
      <c r="Q13" s="108" t="s">
        <v>49</v>
      </c>
      <c r="R13" s="108" t="s">
        <v>50</v>
      </c>
      <c r="S13" s="109" t="s">
        <v>52</v>
      </c>
    </row>
    <row r="14" spans="1:19" ht="13.5" thickBot="1">
      <c r="A14" s="110">
        <v>1</v>
      </c>
      <c r="B14" s="111">
        <v>2</v>
      </c>
      <c r="C14" s="112">
        <v>3</v>
      </c>
      <c r="D14" s="113"/>
      <c r="E14" s="113"/>
      <c r="F14" s="114"/>
      <c r="G14" s="111">
        <v>4</v>
      </c>
      <c r="H14" s="111">
        <v>5</v>
      </c>
      <c r="I14" s="111">
        <v>6</v>
      </c>
      <c r="J14" s="111">
        <v>7</v>
      </c>
      <c r="K14" s="111">
        <v>8</v>
      </c>
      <c r="L14" s="111">
        <v>9</v>
      </c>
      <c r="M14" s="111">
        <v>10</v>
      </c>
      <c r="N14" s="111">
        <v>11</v>
      </c>
      <c r="O14" s="111">
        <v>12</v>
      </c>
      <c r="P14" s="111">
        <v>13</v>
      </c>
      <c r="Q14" s="111">
        <v>14</v>
      </c>
      <c r="R14" s="111">
        <v>15</v>
      </c>
      <c r="S14" s="116">
        <v>16</v>
      </c>
    </row>
    <row r="15" spans="1:26" ht="15" customHeight="1">
      <c r="A15" s="117"/>
      <c r="B15" s="118"/>
      <c r="C15" s="554" t="s">
        <v>75</v>
      </c>
      <c r="D15" s="555"/>
      <c r="E15" s="555"/>
      <c r="F15" s="556"/>
      <c r="G15" s="119"/>
      <c r="H15" s="120"/>
      <c r="I15" s="129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3"/>
      <c r="U15" s="29"/>
      <c r="V15" s="29"/>
      <c r="W15" s="29"/>
      <c r="X15" s="29"/>
      <c r="Y15" s="29"/>
      <c r="Z15" s="30"/>
    </row>
    <row r="16" spans="1:26" ht="15" customHeight="1">
      <c r="A16" s="117"/>
      <c r="B16" s="118"/>
      <c r="C16" s="554" t="s">
        <v>64</v>
      </c>
      <c r="D16" s="555"/>
      <c r="E16" s="555"/>
      <c r="F16" s="556"/>
      <c r="G16" s="119"/>
      <c r="H16" s="120"/>
      <c r="I16" s="129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57"/>
      <c r="U16" s="29"/>
      <c r="V16" s="29"/>
      <c r="W16" s="29"/>
      <c r="X16" s="29"/>
      <c r="Y16" s="29"/>
      <c r="Z16" s="30"/>
    </row>
    <row r="17" spans="1:26" ht="30" customHeight="1">
      <c r="A17" s="125">
        <v>5</v>
      </c>
      <c r="B17" s="126" t="s">
        <v>255</v>
      </c>
      <c r="C17" s="384" t="s">
        <v>17</v>
      </c>
      <c r="D17" s="385"/>
      <c r="E17" s="385"/>
      <c r="F17" s="386" t="s">
        <v>63</v>
      </c>
      <c r="G17" s="128" t="s">
        <v>40</v>
      </c>
      <c r="H17" s="128">
        <v>1</v>
      </c>
      <c r="I17" s="129"/>
      <c r="J17" s="129"/>
      <c r="K17" s="129"/>
      <c r="L17" s="129"/>
      <c r="M17" s="129"/>
      <c r="N17" s="129"/>
      <c r="O17" s="19"/>
      <c r="P17" s="20"/>
      <c r="Q17" s="20"/>
      <c r="R17" s="20"/>
      <c r="S17" s="22"/>
      <c r="U17" s="29"/>
      <c r="V17" s="29"/>
      <c r="W17" s="29"/>
      <c r="X17" s="29"/>
      <c r="Y17" s="29"/>
      <c r="Z17" s="30"/>
    </row>
    <row r="18" spans="1:26" ht="25.5" customHeight="1">
      <c r="A18" s="154">
        <v>6</v>
      </c>
      <c r="B18" s="126" t="s">
        <v>255</v>
      </c>
      <c r="C18" s="524" t="s">
        <v>241</v>
      </c>
      <c r="D18" s="525"/>
      <c r="E18" s="525"/>
      <c r="F18" s="526"/>
      <c r="G18" s="128" t="s">
        <v>40</v>
      </c>
      <c r="H18" s="128">
        <v>1</v>
      </c>
      <c r="I18" s="129"/>
      <c r="J18" s="129"/>
      <c r="K18" s="129"/>
      <c r="L18" s="129"/>
      <c r="M18" s="129"/>
      <c r="N18" s="129"/>
      <c r="O18" s="19"/>
      <c r="P18" s="20"/>
      <c r="Q18" s="20"/>
      <c r="R18" s="20"/>
      <c r="S18" s="22"/>
      <c r="U18" s="29"/>
      <c r="V18" s="29"/>
      <c r="W18" s="29"/>
      <c r="X18" s="29"/>
      <c r="Y18" s="29"/>
      <c r="Z18" s="30"/>
    </row>
    <row r="19" spans="1:26" ht="38.25" customHeight="1">
      <c r="A19" s="154">
        <v>7</v>
      </c>
      <c r="B19" s="126" t="s">
        <v>255</v>
      </c>
      <c r="C19" s="524" t="s">
        <v>242</v>
      </c>
      <c r="D19" s="525"/>
      <c r="E19" s="525"/>
      <c r="F19" s="526"/>
      <c r="G19" s="155" t="s">
        <v>40</v>
      </c>
      <c r="H19" s="155">
        <v>1</v>
      </c>
      <c r="I19" s="129"/>
      <c r="J19" s="156"/>
      <c r="K19" s="156"/>
      <c r="L19" s="156"/>
      <c r="M19" s="156"/>
      <c r="N19" s="129"/>
      <c r="O19" s="19"/>
      <c r="P19" s="20"/>
      <c r="Q19" s="20"/>
      <c r="R19" s="20"/>
      <c r="S19" s="22"/>
      <c r="U19" s="29"/>
      <c r="V19" s="29"/>
      <c r="W19" s="29"/>
      <c r="X19" s="29"/>
      <c r="Y19" s="29"/>
      <c r="Z19" s="30"/>
    </row>
    <row r="20" spans="1:26" ht="25.5" customHeight="1">
      <c r="A20" s="154">
        <v>8</v>
      </c>
      <c r="B20" s="126" t="s">
        <v>255</v>
      </c>
      <c r="C20" s="524" t="s">
        <v>243</v>
      </c>
      <c r="D20" s="525"/>
      <c r="E20" s="525"/>
      <c r="F20" s="526"/>
      <c r="G20" s="155" t="s">
        <v>40</v>
      </c>
      <c r="H20" s="155">
        <v>1</v>
      </c>
      <c r="I20" s="129"/>
      <c r="J20" s="156"/>
      <c r="K20" s="156"/>
      <c r="L20" s="156"/>
      <c r="M20" s="156"/>
      <c r="N20" s="129"/>
      <c r="O20" s="19"/>
      <c r="P20" s="20"/>
      <c r="Q20" s="20"/>
      <c r="R20" s="20"/>
      <c r="S20" s="22"/>
      <c r="U20" s="29"/>
      <c r="V20" s="29"/>
      <c r="W20" s="29"/>
      <c r="X20" s="29"/>
      <c r="Y20" s="29"/>
      <c r="Z20" s="30"/>
    </row>
    <row r="21" spans="1:26" ht="15" customHeight="1">
      <c r="A21" s="154">
        <v>9</v>
      </c>
      <c r="B21" s="126" t="s">
        <v>255</v>
      </c>
      <c r="C21" s="524" t="s">
        <v>244</v>
      </c>
      <c r="D21" s="525"/>
      <c r="E21" s="525"/>
      <c r="F21" s="526"/>
      <c r="G21" s="155" t="s">
        <v>42</v>
      </c>
      <c r="H21" s="155">
        <v>50</v>
      </c>
      <c r="I21" s="129"/>
      <c r="J21" s="156"/>
      <c r="K21" s="156"/>
      <c r="L21" s="156"/>
      <c r="M21" s="156"/>
      <c r="N21" s="129"/>
      <c r="O21" s="19"/>
      <c r="P21" s="20"/>
      <c r="Q21" s="20"/>
      <c r="R21" s="20"/>
      <c r="S21" s="22"/>
      <c r="U21" s="29"/>
      <c r="V21" s="29"/>
      <c r="W21" s="29"/>
      <c r="X21" s="29"/>
      <c r="Y21" s="29"/>
      <c r="Z21" s="30"/>
    </row>
    <row r="22" spans="1:26" ht="38.25">
      <c r="A22" s="158" t="s">
        <v>172</v>
      </c>
      <c r="B22" s="126" t="s">
        <v>255</v>
      </c>
      <c r="C22" s="387" t="s">
        <v>65</v>
      </c>
      <c r="D22" s="388"/>
      <c r="E22" s="388"/>
      <c r="F22" s="389" t="s">
        <v>66</v>
      </c>
      <c r="G22" s="163" t="s">
        <v>40</v>
      </c>
      <c r="H22" s="163">
        <v>1</v>
      </c>
      <c r="I22" s="129"/>
      <c r="J22" s="164"/>
      <c r="K22" s="164"/>
      <c r="L22" s="164"/>
      <c r="M22" s="164"/>
      <c r="N22" s="164"/>
      <c r="O22" s="74"/>
      <c r="P22" s="21"/>
      <c r="Q22" s="21"/>
      <c r="R22" s="21"/>
      <c r="S22" s="75"/>
      <c r="U22" s="29"/>
      <c r="V22" s="29"/>
      <c r="W22" s="29"/>
      <c r="X22" s="29"/>
      <c r="Y22" s="29"/>
      <c r="Z22" s="30"/>
    </row>
    <row r="23" spans="1:26" ht="38.25">
      <c r="A23" s="158" t="s">
        <v>173</v>
      </c>
      <c r="B23" s="126" t="s">
        <v>255</v>
      </c>
      <c r="C23" s="387" t="s">
        <v>67</v>
      </c>
      <c r="D23" s="390"/>
      <c r="E23" s="390"/>
      <c r="F23" s="389" t="s">
        <v>68</v>
      </c>
      <c r="G23" s="163" t="s">
        <v>42</v>
      </c>
      <c r="H23" s="163">
        <v>36</v>
      </c>
      <c r="I23" s="129"/>
      <c r="J23" s="164"/>
      <c r="K23" s="164"/>
      <c r="L23" s="164"/>
      <c r="M23" s="164"/>
      <c r="N23" s="164"/>
      <c r="O23" s="74"/>
      <c r="P23" s="21"/>
      <c r="Q23" s="21"/>
      <c r="R23" s="21"/>
      <c r="S23" s="75"/>
      <c r="U23" s="29"/>
      <c r="V23" s="29"/>
      <c r="W23" s="29"/>
      <c r="X23" s="29"/>
      <c r="Y23" s="29"/>
      <c r="Z23" s="30"/>
    </row>
    <row r="24" spans="1:26" ht="19.5" customHeight="1">
      <c r="A24" s="158" t="s">
        <v>174</v>
      </c>
      <c r="B24" s="126" t="s">
        <v>255</v>
      </c>
      <c r="C24" s="527" t="s">
        <v>69</v>
      </c>
      <c r="D24" s="528"/>
      <c r="E24" s="528"/>
      <c r="F24" s="529"/>
      <c r="G24" s="163" t="s">
        <v>42</v>
      </c>
      <c r="H24" s="163">
        <v>36</v>
      </c>
      <c r="I24" s="129"/>
      <c r="J24" s="164"/>
      <c r="K24" s="164"/>
      <c r="L24" s="164"/>
      <c r="M24" s="164"/>
      <c r="N24" s="164"/>
      <c r="O24" s="74"/>
      <c r="P24" s="21"/>
      <c r="Q24" s="21"/>
      <c r="R24" s="21"/>
      <c r="S24" s="75"/>
      <c r="U24" s="29"/>
      <c r="V24" s="29"/>
      <c r="W24" s="29"/>
      <c r="X24" s="29"/>
      <c r="Y24" s="29"/>
      <c r="Z24" s="30"/>
    </row>
    <row r="25" spans="1:26" ht="51">
      <c r="A25" s="158" t="s">
        <v>175</v>
      </c>
      <c r="B25" s="126" t="s">
        <v>255</v>
      </c>
      <c r="C25" s="387" t="s">
        <v>70</v>
      </c>
      <c r="D25" s="390"/>
      <c r="E25" s="390"/>
      <c r="F25" s="389" t="s">
        <v>71</v>
      </c>
      <c r="G25" s="163" t="s">
        <v>40</v>
      </c>
      <c r="H25" s="163">
        <v>1</v>
      </c>
      <c r="I25" s="129"/>
      <c r="J25" s="164"/>
      <c r="K25" s="164"/>
      <c r="L25" s="164"/>
      <c r="M25" s="164"/>
      <c r="N25" s="164"/>
      <c r="O25" s="74"/>
      <c r="P25" s="21"/>
      <c r="Q25" s="21"/>
      <c r="R25" s="21"/>
      <c r="S25" s="75"/>
      <c r="U25" s="29"/>
      <c r="V25" s="29"/>
      <c r="W25" s="29"/>
      <c r="X25" s="29"/>
      <c r="Y25" s="29"/>
      <c r="Z25" s="30"/>
    </row>
    <row r="26" spans="1:26" ht="12.75" customHeight="1">
      <c r="A26" s="158" t="s">
        <v>176</v>
      </c>
      <c r="B26" s="126" t="s">
        <v>255</v>
      </c>
      <c r="C26" s="518" t="s">
        <v>69</v>
      </c>
      <c r="D26" s="519"/>
      <c r="E26" s="519"/>
      <c r="F26" s="520"/>
      <c r="G26" s="163" t="s">
        <v>42</v>
      </c>
      <c r="H26" s="163">
        <v>1</v>
      </c>
      <c r="I26" s="129"/>
      <c r="J26" s="164"/>
      <c r="K26" s="164"/>
      <c r="L26" s="164"/>
      <c r="M26" s="164"/>
      <c r="N26" s="164"/>
      <c r="O26" s="74"/>
      <c r="P26" s="21"/>
      <c r="Q26" s="21"/>
      <c r="R26" s="21"/>
      <c r="S26" s="75"/>
      <c r="U26" s="29"/>
      <c r="V26" s="29"/>
      <c r="W26" s="29"/>
      <c r="X26" s="29"/>
      <c r="Y26" s="29"/>
      <c r="Z26" s="30"/>
    </row>
    <row r="27" spans="1:26" ht="12.75">
      <c r="A27" s="154"/>
      <c r="B27" s="126"/>
      <c r="C27" s="554" t="s">
        <v>77</v>
      </c>
      <c r="D27" s="555"/>
      <c r="E27" s="555"/>
      <c r="F27" s="556"/>
      <c r="G27" s="155"/>
      <c r="H27" s="155"/>
      <c r="I27" s="129"/>
      <c r="J27" s="156"/>
      <c r="K27" s="156"/>
      <c r="L27" s="156"/>
      <c r="M27" s="156"/>
      <c r="N27" s="129"/>
      <c r="O27" s="19"/>
      <c r="P27" s="20"/>
      <c r="Q27" s="20"/>
      <c r="R27" s="20"/>
      <c r="S27" s="22"/>
      <c r="U27" s="29"/>
      <c r="V27" s="29"/>
      <c r="W27" s="29"/>
      <c r="X27" s="29"/>
      <c r="Y27" s="29"/>
      <c r="Z27" s="30"/>
    </row>
    <row r="28" spans="1:26" ht="38.25">
      <c r="A28" s="158" t="s">
        <v>177</v>
      </c>
      <c r="B28" s="126" t="s">
        <v>255</v>
      </c>
      <c r="C28" s="160" t="s">
        <v>67</v>
      </c>
      <c r="D28" s="165"/>
      <c r="E28" s="165"/>
      <c r="F28" s="162" t="s">
        <v>68</v>
      </c>
      <c r="G28" s="163" t="s">
        <v>42</v>
      </c>
      <c r="H28" s="163">
        <v>37</v>
      </c>
      <c r="I28" s="129"/>
      <c r="J28" s="164"/>
      <c r="K28" s="164"/>
      <c r="L28" s="164"/>
      <c r="M28" s="164"/>
      <c r="N28" s="164"/>
      <c r="O28" s="74"/>
      <c r="P28" s="21"/>
      <c r="Q28" s="21"/>
      <c r="R28" s="21"/>
      <c r="S28" s="75"/>
      <c r="U28" s="29"/>
      <c r="V28" s="29"/>
      <c r="W28" s="29"/>
      <c r="X28" s="29"/>
      <c r="Y28" s="29"/>
      <c r="Z28" s="30"/>
    </row>
    <row r="29" spans="1:26" ht="14.25" customHeight="1">
      <c r="A29" s="158" t="s">
        <v>178</v>
      </c>
      <c r="B29" s="126" t="s">
        <v>255</v>
      </c>
      <c r="C29" s="518" t="s">
        <v>69</v>
      </c>
      <c r="D29" s="519"/>
      <c r="E29" s="519"/>
      <c r="F29" s="520"/>
      <c r="G29" s="163" t="s">
        <v>42</v>
      </c>
      <c r="H29" s="163">
        <v>37</v>
      </c>
      <c r="I29" s="129"/>
      <c r="J29" s="164"/>
      <c r="K29" s="164"/>
      <c r="L29" s="164"/>
      <c r="M29" s="164"/>
      <c r="N29" s="164"/>
      <c r="O29" s="74"/>
      <c r="P29" s="21"/>
      <c r="Q29" s="21"/>
      <c r="R29" s="21"/>
      <c r="S29" s="75"/>
      <c r="U29" s="29"/>
      <c r="V29" s="29"/>
      <c r="W29" s="29"/>
      <c r="X29" s="29"/>
      <c r="Y29" s="29"/>
      <c r="Z29" s="30"/>
    </row>
    <row r="30" spans="1:26" ht="38.25">
      <c r="A30" s="166">
        <v>17</v>
      </c>
      <c r="B30" s="126" t="s">
        <v>255</v>
      </c>
      <c r="C30" s="160" t="s">
        <v>72</v>
      </c>
      <c r="D30" s="161"/>
      <c r="E30" s="161"/>
      <c r="F30" s="162" t="s">
        <v>73</v>
      </c>
      <c r="G30" s="163" t="s">
        <v>40</v>
      </c>
      <c r="H30" s="163">
        <v>19</v>
      </c>
      <c r="I30" s="129"/>
      <c r="J30" s="164"/>
      <c r="K30" s="164"/>
      <c r="L30" s="164"/>
      <c r="M30" s="164"/>
      <c r="N30" s="164"/>
      <c r="O30" s="74"/>
      <c r="P30" s="21"/>
      <c r="Q30" s="21"/>
      <c r="R30" s="21"/>
      <c r="S30" s="75"/>
      <c r="U30" s="29"/>
      <c r="V30" s="29"/>
      <c r="W30" s="29"/>
      <c r="X30" s="29"/>
      <c r="Y30" s="29"/>
      <c r="Z30" s="30"/>
    </row>
    <row r="31" spans="1:26" ht="13.5" thickBot="1">
      <c r="A31" s="154">
        <v>18</v>
      </c>
      <c r="B31" s="126" t="s">
        <v>255</v>
      </c>
      <c r="C31" s="521" t="s">
        <v>41</v>
      </c>
      <c r="D31" s="522"/>
      <c r="E31" s="522"/>
      <c r="F31" s="523"/>
      <c r="G31" s="155" t="s">
        <v>42</v>
      </c>
      <c r="H31" s="155">
        <v>1</v>
      </c>
      <c r="I31" s="129"/>
      <c r="J31" s="156"/>
      <c r="K31" s="156"/>
      <c r="L31" s="156"/>
      <c r="M31" s="156"/>
      <c r="N31" s="129"/>
      <c r="O31" s="19"/>
      <c r="P31" s="20"/>
      <c r="Q31" s="20"/>
      <c r="R31" s="20"/>
      <c r="S31" s="22"/>
      <c r="U31" s="29"/>
      <c r="V31" s="29"/>
      <c r="W31" s="29"/>
      <c r="X31" s="29"/>
      <c r="Y31" s="29"/>
      <c r="Z31" s="30"/>
    </row>
    <row r="32" spans="1:27" ht="13.5" customHeight="1" thickBot="1">
      <c r="A32" s="545" t="s">
        <v>32</v>
      </c>
      <c r="B32" s="546"/>
      <c r="C32" s="546"/>
      <c r="D32" s="546"/>
      <c r="E32" s="546"/>
      <c r="F32" s="547"/>
      <c r="G32" s="132" t="s">
        <v>62</v>
      </c>
      <c r="H32" s="167"/>
      <c r="I32" s="134"/>
      <c r="J32" s="134"/>
      <c r="K32" s="134"/>
      <c r="L32" s="134"/>
      <c r="M32" s="134"/>
      <c r="N32" s="134"/>
      <c r="O32" s="135"/>
      <c r="P32" s="136"/>
      <c r="Q32" s="136"/>
      <c r="R32" s="136"/>
      <c r="S32" s="137"/>
      <c r="T32" s="138"/>
      <c r="U32" s="138"/>
      <c r="V32" s="138"/>
      <c r="W32" s="138"/>
      <c r="X32" s="138"/>
      <c r="Y32" s="138"/>
      <c r="Z32" s="138"/>
      <c r="AA32" s="138"/>
    </row>
    <row r="33" spans="1:27" ht="27" customHeight="1" thickBot="1">
      <c r="A33" s="539" t="s">
        <v>24</v>
      </c>
      <c r="B33" s="540"/>
      <c r="C33" s="540"/>
      <c r="D33" s="540"/>
      <c r="E33" s="540"/>
      <c r="F33" s="541"/>
      <c r="G33" s="139" t="s">
        <v>22</v>
      </c>
      <c r="H33" s="140"/>
      <c r="I33" s="141"/>
      <c r="J33" s="141"/>
      <c r="K33" s="141"/>
      <c r="L33" s="141"/>
      <c r="M33" s="141"/>
      <c r="N33" s="141"/>
      <c r="O33" s="142"/>
      <c r="P33" s="143"/>
      <c r="Q33" s="143"/>
      <c r="R33" s="143"/>
      <c r="S33" s="144"/>
      <c r="T33" s="138"/>
      <c r="U33" s="138"/>
      <c r="V33" s="138"/>
      <c r="W33" s="138"/>
      <c r="X33" s="138"/>
      <c r="Y33" s="138"/>
      <c r="Z33" s="138"/>
      <c r="AA33" s="138"/>
    </row>
    <row r="34" spans="1:27" ht="13.5" customHeight="1" thickBot="1">
      <c r="A34" s="542" t="s">
        <v>23</v>
      </c>
      <c r="B34" s="543"/>
      <c r="C34" s="543"/>
      <c r="D34" s="543"/>
      <c r="E34" s="543"/>
      <c r="F34" s="544"/>
      <c r="G34" s="145" t="s">
        <v>62</v>
      </c>
      <c r="H34" s="168"/>
      <c r="I34" s="147"/>
      <c r="J34" s="147"/>
      <c r="K34" s="147"/>
      <c r="L34" s="147"/>
      <c r="M34" s="147"/>
      <c r="N34" s="147"/>
      <c r="O34" s="148"/>
      <c r="P34" s="149"/>
      <c r="Q34" s="149"/>
      <c r="R34" s="149"/>
      <c r="S34" s="150"/>
      <c r="T34" s="138"/>
      <c r="U34" s="138"/>
      <c r="V34" s="138"/>
      <c r="W34" s="138"/>
      <c r="X34" s="138"/>
      <c r="Y34" s="138"/>
      <c r="Z34" s="138"/>
      <c r="AA34" s="138"/>
    </row>
    <row r="35" spans="1:27" ht="12.75">
      <c r="A35" s="138"/>
      <c r="B35" s="138"/>
      <c r="C35" s="103"/>
      <c r="D35" s="103"/>
      <c r="E35" s="103"/>
      <c r="F35" s="103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</row>
    <row r="36" spans="1:27" ht="12.75">
      <c r="A36" s="138"/>
      <c r="B36" s="138"/>
      <c r="C36" s="103"/>
      <c r="D36" s="103"/>
      <c r="E36" s="103"/>
      <c r="F36" s="103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</row>
    <row r="37" spans="1:27" ht="12.75">
      <c r="A37" s="99"/>
      <c r="B37" s="138"/>
      <c r="C37" s="103"/>
      <c r="D37" s="103"/>
      <c r="E37" s="103"/>
      <c r="F37" s="103"/>
      <c r="G37" s="138"/>
      <c r="H37" s="138"/>
      <c r="I37" s="138"/>
      <c r="J37" s="138"/>
      <c r="K37" s="138"/>
      <c r="L37" s="138"/>
      <c r="M37" s="138"/>
      <c r="N37" s="15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</row>
    <row r="38" spans="2:27" ht="12.75">
      <c r="B38" s="99"/>
      <c r="D38" s="101"/>
      <c r="E38" s="101"/>
      <c r="F38" s="101"/>
      <c r="T38" s="138"/>
      <c r="U38" s="138"/>
      <c r="V38" s="138"/>
      <c r="W38" s="138"/>
      <c r="X38" s="138"/>
      <c r="Y38" s="138"/>
      <c r="Z38" s="138"/>
      <c r="AA38" s="138"/>
    </row>
    <row r="39" spans="1:27" ht="12.75">
      <c r="A39" s="99"/>
      <c r="B39" s="99"/>
      <c r="D39" s="101"/>
      <c r="E39" s="101"/>
      <c r="F39" s="101"/>
      <c r="T39" s="138"/>
      <c r="U39" s="138"/>
      <c r="V39" s="138"/>
      <c r="W39" s="138"/>
      <c r="X39" s="138"/>
      <c r="Y39" s="138"/>
      <c r="Z39" s="138"/>
      <c r="AA39" s="138"/>
    </row>
    <row r="40" spans="1:27" ht="12.75">
      <c r="A40" s="138"/>
      <c r="B40" s="138"/>
      <c r="C40" s="103"/>
      <c r="D40" s="103"/>
      <c r="E40" s="103"/>
      <c r="F40" s="103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</row>
  </sheetData>
  <sheetProtection/>
  <mergeCells count="25">
    <mergeCell ref="A33:F33"/>
    <mergeCell ref="A34:F34"/>
    <mergeCell ref="A32:F32"/>
    <mergeCell ref="A12:A13"/>
    <mergeCell ref="B12:B13"/>
    <mergeCell ref="C12:F13"/>
    <mergeCell ref="C15:F15"/>
    <mergeCell ref="C16:F16"/>
    <mergeCell ref="C27:F27"/>
    <mergeCell ref="C29:F29"/>
    <mergeCell ref="G12:G13"/>
    <mergeCell ref="H12:H13"/>
    <mergeCell ref="I12:N12"/>
    <mergeCell ref="O12:S12"/>
    <mergeCell ref="A1:S1"/>
    <mergeCell ref="A2:S2"/>
    <mergeCell ref="A3:S3"/>
    <mergeCell ref="P10:R10"/>
    <mergeCell ref="C26:F26"/>
    <mergeCell ref="C31:F31"/>
    <mergeCell ref="C18:F18"/>
    <mergeCell ref="C19:F19"/>
    <mergeCell ref="C20:F20"/>
    <mergeCell ref="C21:F21"/>
    <mergeCell ref="C24:F24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A25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4.140625" style="124" customWidth="1"/>
    <col min="2" max="2" width="7.7109375" style="124" customWidth="1"/>
    <col min="3" max="3" width="24.00390625" style="124" customWidth="1"/>
    <col min="4" max="4" width="16.140625" style="124" hidden="1" customWidth="1"/>
    <col min="5" max="5" width="0" style="124" hidden="1" customWidth="1"/>
    <col min="6" max="6" width="16.140625" style="124" customWidth="1"/>
    <col min="7" max="7" width="8.00390625" style="124" customWidth="1"/>
    <col min="8" max="8" width="7.421875" style="124" customWidth="1"/>
    <col min="9" max="9" width="7.7109375" style="124" customWidth="1"/>
    <col min="10" max="10" width="6.421875" style="124" customWidth="1"/>
    <col min="11" max="13" width="8.7109375" style="124" customWidth="1"/>
    <col min="14" max="14" width="9.7109375" style="124" customWidth="1"/>
    <col min="15" max="15" width="8.8515625" style="124" customWidth="1"/>
    <col min="16" max="16" width="9.421875" style="124" customWidth="1"/>
    <col min="17" max="17" width="10.57421875" style="124" customWidth="1"/>
    <col min="18" max="18" width="8.57421875" style="124" customWidth="1"/>
    <col min="19" max="19" width="11.28125" style="124" customWidth="1"/>
    <col min="20" max="16384" width="9.140625" style="124" customWidth="1"/>
  </cols>
  <sheetData>
    <row r="1" spans="1:19" ht="12.75">
      <c r="A1" s="413" t="s">
        <v>230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2.75">
      <c r="A2" s="536" t="s">
        <v>222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</row>
    <row r="3" spans="1:19" ht="12.75">
      <c r="A3" s="537" t="s">
        <v>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</row>
    <row r="4" ht="12.75">
      <c r="A4" s="100"/>
    </row>
    <row r="5" spans="1:5" ht="12.75">
      <c r="A5" s="100" t="s">
        <v>38</v>
      </c>
      <c r="B5" s="103"/>
      <c r="C5" s="103"/>
      <c r="D5" s="103"/>
      <c r="E5" s="103"/>
    </row>
    <row r="6" spans="1:5" ht="12.75">
      <c r="A6" s="100" t="s">
        <v>36</v>
      </c>
      <c r="B6" s="103"/>
      <c r="C6" s="103"/>
      <c r="D6" s="103"/>
      <c r="E6" s="103"/>
    </row>
    <row r="7" spans="1:5" ht="12.75">
      <c r="A7" s="99" t="s">
        <v>225</v>
      </c>
      <c r="B7" s="103"/>
      <c r="C7" s="103"/>
      <c r="D7" s="103"/>
      <c r="E7" s="103"/>
    </row>
    <row r="8" spans="1:5" ht="12.75">
      <c r="A8" s="99" t="s">
        <v>37</v>
      </c>
      <c r="B8" s="103"/>
      <c r="C8" s="103"/>
      <c r="D8" s="103"/>
      <c r="E8" s="103"/>
    </row>
    <row r="9" ht="12.75"/>
    <row r="10" spans="1:19" ht="12.75">
      <c r="A10" s="99"/>
      <c r="P10" s="538" t="s">
        <v>54</v>
      </c>
      <c r="Q10" s="538"/>
      <c r="R10" s="538"/>
      <c r="S10" s="105">
        <f>S19</f>
        <v>0</v>
      </c>
    </row>
    <row r="11" spans="1:19" ht="13.5" thickBot="1">
      <c r="A11" s="100"/>
      <c r="B11" s="100"/>
      <c r="O11" s="104"/>
      <c r="P11" s="100"/>
      <c r="R11" s="104"/>
      <c r="S11" s="104"/>
    </row>
    <row r="12" spans="1:19" ht="13.5" customHeight="1">
      <c r="A12" s="548" t="s">
        <v>34</v>
      </c>
      <c r="B12" s="530" t="s">
        <v>256</v>
      </c>
      <c r="C12" s="422" t="s">
        <v>14</v>
      </c>
      <c r="D12" s="550"/>
      <c r="E12" s="550"/>
      <c r="F12" s="551"/>
      <c r="G12" s="530" t="s">
        <v>15</v>
      </c>
      <c r="H12" s="530" t="s">
        <v>16</v>
      </c>
      <c r="I12" s="532" t="s">
        <v>7</v>
      </c>
      <c r="J12" s="533"/>
      <c r="K12" s="533"/>
      <c r="L12" s="533"/>
      <c r="M12" s="533"/>
      <c r="N12" s="534"/>
      <c r="O12" s="532" t="s">
        <v>8</v>
      </c>
      <c r="P12" s="533"/>
      <c r="Q12" s="533"/>
      <c r="R12" s="533"/>
      <c r="S12" s="535"/>
    </row>
    <row r="13" spans="1:19" ht="87.75" customHeight="1" thickBot="1">
      <c r="A13" s="549"/>
      <c r="B13" s="531"/>
      <c r="C13" s="424"/>
      <c r="D13" s="552"/>
      <c r="E13" s="552"/>
      <c r="F13" s="553"/>
      <c r="G13" s="531"/>
      <c r="H13" s="531"/>
      <c r="I13" s="106" t="s">
        <v>6</v>
      </c>
      <c r="J13" s="107" t="s">
        <v>53</v>
      </c>
      <c r="K13" s="107" t="s">
        <v>48</v>
      </c>
      <c r="L13" s="108" t="s">
        <v>49</v>
      </c>
      <c r="M13" s="108" t="s">
        <v>50</v>
      </c>
      <c r="N13" s="107" t="s">
        <v>51</v>
      </c>
      <c r="O13" s="106" t="s">
        <v>35</v>
      </c>
      <c r="P13" s="107" t="s">
        <v>48</v>
      </c>
      <c r="Q13" s="108" t="s">
        <v>49</v>
      </c>
      <c r="R13" s="108" t="s">
        <v>50</v>
      </c>
      <c r="S13" s="109" t="s">
        <v>52</v>
      </c>
    </row>
    <row r="14" spans="1:19" ht="13.5" thickBot="1">
      <c r="A14" s="110">
        <v>1</v>
      </c>
      <c r="B14" s="111">
        <v>2</v>
      </c>
      <c r="C14" s="112">
        <v>3</v>
      </c>
      <c r="D14" s="113"/>
      <c r="E14" s="113"/>
      <c r="F14" s="114"/>
      <c r="G14" s="111">
        <v>4</v>
      </c>
      <c r="H14" s="111">
        <v>5</v>
      </c>
      <c r="I14" s="111">
        <v>6</v>
      </c>
      <c r="J14" s="111">
        <v>7</v>
      </c>
      <c r="K14" s="111">
        <v>8</v>
      </c>
      <c r="L14" s="111">
        <v>9</v>
      </c>
      <c r="M14" s="111">
        <v>10</v>
      </c>
      <c r="N14" s="111">
        <v>11</v>
      </c>
      <c r="O14" s="111">
        <v>12</v>
      </c>
      <c r="P14" s="111">
        <v>13</v>
      </c>
      <c r="Q14" s="111">
        <v>14</v>
      </c>
      <c r="R14" s="111">
        <v>15</v>
      </c>
      <c r="S14" s="116">
        <v>16</v>
      </c>
    </row>
    <row r="15" spans="1:26" ht="15" customHeight="1">
      <c r="A15" s="117"/>
      <c r="B15" s="118"/>
      <c r="C15" s="554" t="s">
        <v>227</v>
      </c>
      <c r="D15" s="555"/>
      <c r="E15" s="555"/>
      <c r="F15" s="556"/>
      <c r="G15" s="119"/>
      <c r="H15" s="120"/>
      <c r="I15" s="129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U15" s="29"/>
      <c r="V15" s="29"/>
      <c r="W15" s="29"/>
      <c r="X15" s="29"/>
      <c r="Y15" s="29"/>
      <c r="Z15" s="30"/>
    </row>
    <row r="16" spans="1:26" ht="33" customHeight="1" thickBot="1">
      <c r="A16" s="154">
        <v>1</v>
      </c>
      <c r="B16" s="126" t="s">
        <v>255</v>
      </c>
      <c r="C16" s="521" t="s">
        <v>228</v>
      </c>
      <c r="D16" s="522"/>
      <c r="E16" s="522"/>
      <c r="F16" s="523"/>
      <c r="G16" s="128" t="s">
        <v>40</v>
      </c>
      <c r="H16" s="128">
        <v>1</v>
      </c>
      <c r="I16" s="129"/>
      <c r="J16" s="129"/>
      <c r="K16" s="129"/>
      <c r="L16" s="129"/>
      <c r="M16" s="129"/>
      <c r="N16" s="129"/>
      <c r="O16" s="19"/>
      <c r="P16" s="20"/>
      <c r="Q16" s="20"/>
      <c r="R16" s="20"/>
      <c r="S16" s="22"/>
      <c r="U16" s="29"/>
      <c r="V16" s="29"/>
      <c r="W16" s="29"/>
      <c r="X16" s="29"/>
      <c r="Y16" s="29"/>
      <c r="Z16" s="30"/>
    </row>
    <row r="17" spans="1:27" ht="13.5" customHeight="1" thickBot="1">
      <c r="A17" s="545" t="s">
        <v>32</v>
      </c>
      <c r="B17" s="546"/>
      <c r="C17" s="546"/>
      <c r="D17" s="546"/>
      <c r="E17" s="546"/>
      <c r="F17" s="547"/>
      <c r="G17" s="132" t="s">
        <v>62</v>
      </c>
      <c r="H17" s="167"/>
      <c r="I17" s="134"/>
      <c r="J17" s="134"/>
      <c r="K17" s="134"/>
      <c r="L17" s="134"/>
      <c r="M17" s="134"/>
      <c r="N17" s="134"/>
      <c r="O17" s="135"/>
      <c r="P17" s="136"/>
      <c r="Q17" s="136"/>
      <c r="R17" s="136"/>
      <c r="S17" s="137"/>
      <c r="T17" s="138"/>
      <c r="U17" s="138"/>
      <c r="V17" s="138"/>
      <c r="W17" s="138"/>
      <c r="X17" s="138"/>
      <c r="Y17" s="138"/>
      <c r="Z17" s="138"/>
      <c r="AA17" s="138"/>
    </row>
    <row r="18" spans="1:27" ht="27" customHeight="1" thickBot="1">
      <c r="A18" s="539" t="s">
        <v>24</v>
      </c>
      <c r="B18" s="540"/>
      <c r="C18" s="540"/>
      <c r="D18" s="540"/>
      <c r="E18" s="540"/>
      <c r="F18" s="541"/>
      <c r="G18" s="139" t="s">
        <v>22</v>
      </c>
      <c r="H18" s="140"/>
      <c r="I18" s="141"/>
      <c r="J18" s="141"/>
      <c r="K18" s="141"/>
      <c r="L18" s="141"/>
      <c r="M18" s="141"/>
      <c r="N18" s="141"/>
      <c r="O18" s="142"/>
      <c r="P18" s="143"/>
      <c r="Q18" s="143"/>
      <c r="R18" s="143"/>
      <c r="S18" s="144"/>
      <c r="T18" s="138"/>
      <c r="U18" s="138"/>
      <c r="V18" s="138"/>
      <c r="W18" s="138"/>
      <c r="X18" s="138"/>
      <c r="Y18" s="138"/>
      <c r="Z18" s="138"/>
      <c r="AA18" s="138"/>
    </row>
    <row r="19" spans="1:27" ht="13.5" customHeight="1" thickBot="1">
      <c r="A19" s="542" t="s">
        <v>23</v>
      </c>
      <c r="B19" s="543"/>
      <c r="C19" s="543"/>
      <c r="D19" s="543"/>
      <c r="E19" s="543"/>
      <c r="F19" s="544"/>
      <c r="G19" s="145" t="s">
        <v>62</v>
      </c>
      <c r="H19" s="168"/>
      <c r="I19" s="147"/>
      <c r="J19" s="147"/>
      <c r="K19" s="147"/>
      <c r="L19" s="147"/>
      <c r="M19" s="147"/>
      <c r="N19" s="147"/>
      <c r="O19" s="148"/>
      <c r="P19" s="149"/>
      <c r="Q19" s="149"/>
      <c r="R19" s="149"/>
      <c r="S19" s="150"/>
      <c r="T19" s="138"/>
      <c r="U19" s="138"/>
      <c r="V19" s="138"/>
      <c r="W19" s="138"/>
      <c r="X19" s="138"/>
      <c r="Y19" s="138"/>
      <c r="Z19" s="138"/>
      <c r="AA19" s="138"/>
    </row>
    <row r="20" spans="1:27" ht="12.75">
      <c r="A20" s="138"/>
      <c r="B20" s="138"/>
      <c r="C20" s="103"/>
      <c r="D20" s="103"/>
      <c r="E20" s="103"/>
      <c r="F20" s="103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</row>
    <row r="21" spans="1:27" ht="12.75">
      <c r="A21" s="138"/>
      <c r="B21" s="138"/>
      <c r="C21" s="103"/>
      <c r="D21" s="103"/>
      <c r="E21" s="103"/>
      <c r="F21" s="103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</row>
    <row r="22" spans="1:27" ht="12.75">
      <c r="A22" s="99"/>
      <c r="B22" s="138"/>
      <c r="C22" s="103"/>
      <c r="D22" s="103"/>
      <c r="E22" s="103"/>
      <c r="F22" s="103"/>
      <c r="G22" s="138"/>
      <c r="H22" s="138"/>
      <c r="I22" s="138"/>
      <c r="J22" s="138"/>
      <c r="K22" s="138"/>
      <c r="L22" s="138"/>
      <c r="M22" s="138"/>
      <c r="N22" s="152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</row>
    <row r="23" spans="2:27" ht="12.75">
      <c r="B23" s="99"/>
      <c r="D23" s="101"/>
      <c r="E23" s="101"/>
      <c r="F23" s="101"/>
      <c r="T23" s="138"/>
      <c r="U23" s="138"/>
      <c r="V23" s="138"/>
      <c r="W23" s="138"/>
      <c r="X23" s="138"/>
      <c r="Y23" s="138"/>
      <c r="Z23" s="138"/>
      <c r="AA23" s="138"/>
    </row>
    <row r="24" spans="1:27" ht="12.75">
      <c r="A24" s="99"/>
      <c r="B24" s="99"/>
      <c r="D24" s="101"/>
      <c r="E24" s="101"/>
      <c r="F24" s="101"/>
      <c r="T24" s="138"/>
      <c r="U24" s="138"/>
      <c r="V24" s="138"/>
      <c r="W24" s="138"/>
      <c r="X24" s="138"/>
      <c r="Y24" s="138"/>
      <c r="Z24" s="138"/>
      <c r="AA24" s="138"/>
    </row>
    <row r="25" spans="1:27" ht="12.75">
      <c r="A25" s="138"/>
      <c r="B25" s="138"/>
      <c r="C25" s="103"/>
      <c r="D25" s="103"/>
      <c r="E25" s="103"/>
      <c r="F25" s="103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</row>
  </sheetData>
  <sheetProtection/>
  <mergeCells count="16">
    <mergeCell ref="A18:F18"/>
    <mergeCell ref="A19:F19"/>
    <mergeCell ref="C15:F15"/>
    <mergeCell ref="C16:F16"/>
    <mergeCell ref="A17:F17"/>
    <mergeCell ref="O12:S12"/>
    <mergeCell ref="A1:S1"/>
    <mergeCell ref="A2:S2"/>
    <mergeCell ref="A3:S3"/>
    <mergeCell ref="P10:R10"/>
    <mergeCell ref="A12:A13"/>
    <mergeCell ref="B12:B13"/>
    <mergeCell ref="C12:F13"/>
    <mergeCell ref="G12:G13"/>
    <mergeCell ref="H12:H13"/>
    <mergeCell ref="I12:N12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28"/>
  <sheetViews>
    <sheetView zoomScalePageLayoutView="0" workbookViewId="0" topLeftCell="A1">
      <selection activeCell="B12" sqref="B12:B13"/>
    </sheetView>
  </sheetViews>
  <sheetFormatPr defaultColWidth="9.140625" defaultRowHeight="12.75"/>
  <cols>
    <col min="1" max="1" width="4.140625" style="124" customWidth="1"/>
    <col min="2" max="2" width="8.57421875" style="124" customWidth="1"/>
    <col min="3" max="3" width="24.00390625" style="124" customWidth="1"/>
    <col min="4" max="4" width="16.140625" style="124" hidden="1" customWidth="1"/>
    <col min="5" max="5" width="0" style="124" hidden="1" customWidth="1"/>
    <col min="6" max="6" width="16.140625" style="124" customWidth="1"/>
    <col min="7" max="7" width="8.00390625" style="124" customWidth="1"/>
    <col min="8" max="8" width="7.421875" style="124" customWidth="1"/>
    <col min="9" max="9" width="7.7109375" style="124" customWidth="1"/>
    <col min="10" max="10" width="6.421875" style="124" customWidth="1"/>
    <col min="11" max="13" width="8.7109375" style="124" customWidth="1"/>
    <col min="14" max="14" width="9.7109375" style="124" customWidth="1"/>
    <col min="15" max="15" width="8.8515625" style="124" customWidth="1"/>
    <col min="16" max="16" width="9.421875" style="124" customWidth="1"/>
    <col min="17" max="17" width="10.57421875" style="124" customWidth="1"/>
    <col min="18" max="18" width="8.57421875" style="124" customWidth="1"/>
    <col min="19" max="19" width="11.28125" style="124" customWidth="1"/>
    <col min="20" max="16384" width="9.140625" style="124" customWidth="1"/>
  </cols>
  <sheetData>
    <row r="1" spans="1:19" ht="12.75">
      <c r="A1" s="413" t="s">
        <v>231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2.75">
      <c r="A2" s="536" t="s">
        <v>223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</row>
    <row r="3" spans="1:19" ht="12.75">
      <c r="A3" s="537" t="s">
        <v>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</row>
    <row r="4" ht="12.75">
      <c r="A4" s="100"/>
    </row>
    <row r="5" spans="1:5" ht="12.75">
      <c r="A5" s="100" t="s">
        <v>38</v>
      </c>
      <c r="B5" s="103"/>
      <c r="C5" s="103"/>
      <c r="D5" s="103"/>
      <c r="E5" s="103"/>
    </row>
    <row r="6" spans="1:5" ht="12.75">
      <c r="A6" s="100" t="s">
        <v>36</v>
      </c>
      <c r="B6" s="103"/>
      <c r="C6" s="103"/>
      <c r="D6" s="103"/>
      <c r="E6" s="103"/>
    </row>
    <row r="7" spans="1:5" ht="12.75">
      <c r="A7" s="99" t="s">
        <v>229</v>
      </c>
      <c r="B7" s="103"/>
      <c r="C7" s="103"/>
      <c r="D7" s="103"/>
      <c r="E7" s="103"/>
    </row>
    <row r="8" spans="1:5" ht="12.75">
      <c r="A8" s="99" t="s">
        <v>37</v>
      </c>
      <c r="B8" s="103"/>
      <c r="C8" s="103"/>
      <c r="D8" s="103"/>
      <c r="E8" s="103"/>
    </row>
    <row r="9" ht="12.75"/>
    <row r="10" spans="1:19" ht="12.75">
      <c r="A10" s="99"/>
      <c r="P10" s="538" t="s">
        <v>54</v>
      </c>
      <c r="Q10" s="538"/>
      <c r="R10" s="538"/>
      <c r="S10" s="105">
        <f>S22</f>
        <v>0</v>
      </c>
    </row>
    <row r="11" spans="1:19" ht="13.5" thickBot="1">
      <c r="A11" s="100"/>
      <c r="B11" s="100"/>
      <c r="O11" s="104"/>
      <c r="P11" s="100"/>
      <c r="R11" s="104"/>
      <c r="S11" s="104"/>
    </row>
    <row r="12" spans="1:19" ht="13.5" customHeight="1">
      <c r="A12" s="548" t="s">
        <v>34</v>
      </c>
      <c r="B12" s="530" t="s">
        <v>256</v>
      </c>
      <c r="C12" s="422" t="s">
        <v>14</v>
      </c>
      <c r="D12" s="550"/>
      <c r="E12" s="550"/>
      <c r="F12" s="551"/>
      <c r="G12" s="530" t="s">
        <v>15</v>
      </c>
      <c r="H12" s="530" t="s">
        <v>16</v>
      </c>
      <c r="I12" s="532" t="s">
        <v>7</v>
      </c>
      <c r="J12" s="533"/>
      <c r="K12" s="533"/>
      <c r="L12" s="533"/>
      <c r="M12" s="533"/>
      <c r="N12" s="534"/>
      <c r="O12" s="532" t="s">
        <v>8</v>
      </c>
      <c r="P12" s="533"/>
      <c r="Q12" s="533"/>
      <c r="R12" s="533"/>
      <c r="S12" s="535"/>
    </row>
    <row r="13" spans="1:19" ht="87.75" customHeight="1" thickBot="1">
      <c r="A13" s="549"/>
      <c r="B13" s="531"/>
      <c r="C13" s="424"/>
      <c r="D13" s="552"/>
      <c r="E13" s="552"/>
      <c r="F13" s="553"/>
      <c r="G13" s="531"/>
      <c r="H13" s="531"/>
      <c r="I13" s="106" t="s">
        <v>6</v>
      </c>
      <c r="J13" s="107" t="s">
        <v>53</v>
      </c>
      <c r="K13" s="107" t="s">
        <v>48</v>
      </c>
      <c r="L13" s="108" t="s">
        <v>49</v>
      </c>
      <c r="M13" s="108" t="s">
        <v>50</v>
      </c>
      <c r="N13" s="107" t="s">
        <v>51</v>
      </c>
      <c r="O13" s="106" t="s">
        <v>35</v>
      </c>
      <c r="P13" s="107" t="s">
        <v>48</v>
      </c>
      <c r="Q13" s="108" t="s">
        <v>49</v>
      </c>
      <c r="R13" s="108" t="s">
        <v>50</v>
      </c>
      <c r="S13" s="109" t="s">
        <v>52</v>
      </c>
    </row>
    <row r="14" spans="1:19" ht="13.5" thickBot="1">
      <c r="A14" s="110">
        <v>1</v>
      </c>
      <c r="B14" s="111">
        <v>2</v>
      </c>
      <c r="C14" s="112">
        <v>3</v>
      </c>
      <c r="D14" s="113"/>
      <c r="E14" s="113"/>
      <c r="F14" s="114"/>
      <c r="G14" s="111">
        <v>4</v>
      </c>
      <c r="H14" s="111">
        <v>5</v>
      </c>
      <c r="I14" s="111">
        <v>6</v>
      </c>
      <c r="J14" s="111">
        <v>7</v>
      </c>
      <c r="K14" s="111">
        <v>8</v>
      </c>
      <c r="L14" s="111">
        <v>9</v>
      </c>
      <c r="M14" s="111">
        <v>10</v>
      </c>
      <c r="N14" s="111">
        <v>11</v>
      </c>
      <c r="O14" s="111">
        <v>12</v>
      </c>
      <c r="P14" s="111">
        <v>13</v>
      </c>
      <c r="Q14" s="111">
        <v>14</v>
      </c>
      <c r="R14" s="111">
        <v>15</v>
      </c>
      <c r="S14" s="116">
        <v>16</v>
      </c>
    </row>
    <row r="15" spans="1:20" ht="13.5" customHeight="1">
      <c r="A15" s="125"/>
      <c r="B15" s="126"/>
      <c r="C15" s="557" t="s">
        <v>74</v>
      </c>
      <c r="D15" s="558"/>
      <c r="E15" s="558"/>
      <c r="F15" s="559"/>
      <c r="G15" s="391"/>
      <c r="H15" s="392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3"/>
    </row>
    <row r="16" spans="1:26" ht="21" customHeight="1">
      <c r="A16" s="125">
        <v>1</v>
      </c>
      <c r="B16" s="126" t="s">
        <v>255</v>
      </c>
      <c r="C16" s="407" t="s">
        <v>245</v>
      </c>
      <c r="D16" s="560"/>
      <c r="E16" s="560"/>
      <c r="F16" s="408"/>
      <c r="G16" s="71" t="s">
        <v>40</v>
      </c>
      <c r="H16" s="71">
        <v>1</v>
      </c>
      <c r="I16" s="129"/>
      <c r="J16" s="129"/>
      <c r="K16" s="129"/>
      <c r="L16" s="129"/>
      <c r="M16" s="129"/>
      <c r="N16" s="129"/>
      <c r="O16" s="19"/>
      <c r="P16" s="20"/>
      <c r="Q16" s="20"/>
      <c r="R16" s="20"/>
      <c r="S16" s="22"/>
      <c r="U16" s="29"/>
      <c r="V16" s="29"/>
      <c r="W16" s="29"/>
      <c r="X16" s="29"/>
      <c r="Y16" s="29"/>
      <c r="Z16" s="30"/>
    </row>
    <row r="17" spans="1:26" ht="25.5" customHeight="1">
      <c r="A17" s="125">
        <v>2</v>
      </c>
      <c r="B17" s="126" t="s">
        <v>255</v>
      </c>
      <c r="C17" s="407" t="s">
        <v>246</v>
      </c>
      <c r="D17" s="560"/>
      <c r="E17" s="560"/>
      <c r="F17" s="408"/>
      <c r="G17" s="71" t="s">
        <v>40</v>
      </c>
      <c r="H17" s="71">
        <v>1</v>
      </c>
      <c r="I17" s="129"/>
      <c r="J17" s="129"/>
      <c r="K17" s="129"/>
      <c r="L17" s="129"/>
      <c r="M17" s="129"/>
      <c r="N17" s="129"/>
      <c r="O17" s="19"/>
      <c r="P17" s="20"/>
      <c r="Q17" s="20"/>
      <c r="R17" s="20"/>
      <c r="S17" s="22"/>
      <c r="U17" s="29"/>
      <c r="V17" s="29"/>
      <c r="W17" s="29"/>
      <c r="X17" s="29"/>
      <c r="Y17" s="29"/>
      <c r="Z17" s="30"/>
    </row>
    <row r="18" spans="1:26" ht="25.5">
      <c r="A18" s="154">
        <v>3</v>
      </c>
      <c r="B18" s="126" t="s">
        <v>255</v>
      </c>
      <c r="C18" s="393" t="s">
        <v>247</v>
      </c>
      <c r="D18" s="394" t="s">
        <v>13</v>
      </c>
      <c r="E18" s="394"/>
      <c r="F18" s="395" t="s">
        <v>13</v>
      </c>
      <c r="G18" s="71" t="s">
        <v>40</v>
      </c>
      <c r="H18" s="71">
        <v>1</v>
      </c>
      <c r="I18" s="129"/>
      <c r="J18" s="129"/>
      <c r="K18" s="129"/>
      <c r="L18" s="129"/>
      <c r="M18" s="129"/>
      <c r="N18" s="129"/>
      <c r="O18" s="19"/>
      <c r="P18" s="20"/>
      <c r="Q18" s="20"/>
      <c r="R18" s="20"/>
      <c r="S18" s="22"/>
      <c r="U18" s="29"/>
      <c r="V18" s="29"/>
      <c r="W18" s="29"/>
      <c r="X18" s="29"/>
      <c r="Y18" s="29"/>
      <c r="Z18" s="30"/>
    </row>
    <row r="19" spans="1:26" ht="13.5" thickBot="1">
      <c r="A19" s="154">
        <v>4</v>
      </c>
      <c r="B19" s="126" t="s">
        <v>255</v>
      </c>
      <c r="C19" s="393" t="s">
        <v>41</v>
      </c>
      <c r="D19" s="394"/>
      <c r="E19" s="394"/>
      <c r="F19" s="396"/>
      <c r="G19" s="96" t="s">
        <v>42</v>
      </c>
      <c r="H19" s="71">
        <v>1</v>
      </c>
      <c r="I19" s="129"/>
      <c r="J19" s="129"/>
      <c r="K19" s="129"/>
      <c r="L19" s="129"/>
      <c r="M19" s="129"/>
      <c r="N19" s="129"/>
      <c r="O19" s="19"/>
      <c r="P19" s="20"/>
      <c r="Q19" s="20"/>
      <c r="R19" s="20"/>
      <c r="S19" s="22"/>
      <c r="U19" s="29"/>
      <c r="V19" s="29"/>
      <c r="W19" s="29"/>
      <c r="X19" s="29"/>
      <c r="Y19" s="29"/>
      <c r="Z19" s="30"/>
    </row>
    <row r="20" spans="1:27" ht="13.5" customHeight="1" thickBot="1">
      <c r="A20" s="545" t="s">
        <v>32</v>
      </c>
      <c r="B20" s="546"/>
      <c r="C20" s="546"/>
      <c r="D20" s="546"/>
      <c r="E20" s="546"/>
      <c r="F20" s="547"/>
      <c r="G20" s="132" t="s">
        <v>62</v>
      </c>
      <c r="H20" s="167"/>
      <c r="I20" s="134"/>
      <c r="J20" s="134"/>
      <c r="K20" s="134"/>
      <c r="L20" s="134"/>
      <c r="M20" s="134"/>
      <c r="N20" s="134"/>
      <c r="O20" s="135"/>
      <c r="P20" s="136"/>
      <c r="Q20" s="136"/>
      <c r="R20" s="136"/>
      <c r="S20" s="137"/>
      <c r="T20" s="138"/>
      <c r="U20" s="138"/>
      <c r="V20" s="138"/>
      <c r="W20" s="138"/>
      <c r="X20" s="138"/>
      <c r="Y20" s="138"/>
      <c r="Z20" s="138"/>
      <c r="AA20" s="138"/>
    </row>
    <row r="21" spans="1:27" ht="27" customHeight="1" thickBot="1">
      <c r="A21" s="539" t="s">
        <v>24</v>
      </c>
      <c r="B21" s="540"/>
      <c r="C21" s="540"/>
      <c r="D21" s="540"/>
      <c r="E21" s="540"/>
      <c r="F21" s="541"/>
      <c r="G21" s="139" t="s">
        <v>22</v>
      </c>
      <c r="H21" s="140"/>
      <c r="I21" s="141"/>
      <c r="J21" s="141"/>
      <c r="K21" s="141"/>
      <c r="L21" s="141"/>
      <c r="M21" s="141"/>
      <c r="N21" s="141"/>
      <c r="O21" s="142"/>
      <c r="P21" s="143"/>
      <c r="Q21" s="143"/>
      <c r="R21" s="143"/>
      <c r="S21" s="144"/>
      <c r="T21" s="138"/>
      <c r="U21" s="138"/>
      <c r="V21" s="138"/>
      <c r="W21" s="138"/>
      <c r="X21" s="138"/>
      <c r="Y21" s="138"/>
      <c r="Z21" s="138"/>
      <c r="AA21" s="138"/>
    </row>
    <row r="22" spans="1:27" ht="13.5" customHeight="1" thickBot="1">
      <c r="A22" s="542" t="s">
        <v>23</v>
      </c>
      <c r="B22" s="543"/>
      <c r="C22" s="543"/>
      <c r="D22" s="543"/>
      <c r="E22" s="543"/>
      <c r="F22" s="544"/>
      <c r="G22" s="145" t="s">
        <v>62</v>
      </c>
      <c r="H22" s="168"/>
      <c r="I22" s="147"/>
      <c r="J22" s="147"/>
      <c r="K22" s="147"/>
      <c r="L22" s="147"/>
      <c r="M22" s="147"/>
      <c r="N22" s="147"/>
      <c r="O22" s="148"/>
      <c r="P22" s="149"/>
      <c r="Q22" s="149"/>
      <c r="R22" s="149"/>
      <c r="S22" s="150"/>
      <c r="T22" s="138"/>
      <c r="U22" s="138"/>
      <c r="V22" s="138"/>
      <c r="W22" s="138"/>
      <c r="X22" s="138"/>
      <c r="Y22" s="138"/>
      <c r="Z22" s="138"/>
      <c r="AA22" s="138"/>
    </row>
    <row r="23" spans="1:27" ht="12.75">
      <c r="A23" s="138"/>
      <c r="B23" s="138"/>
      <c r="C23" s="103"/>
      <c r="D23" s="103"/>
      <c r="E23" s="103"/>
      <c r="F23" s="103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</row>
    <row r="24" spans="1:27" ht="12.75">
      <c r="A24" s="138"/>
      <c r="B24" s="138"/>
      <c r="C24" s="103"/>
      <c r="D24" s="103"/>
      <c r="E24" s="103"/>
      <c r="F24" s="103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</row>
    <row r="25" spans="1:27" ht="12.75">
      <c r="A25" s="99"/>
      <c r="B25" s="138"/>
      <c r="C25" s="103"/>
      <c r="D25" s="103"/>
      <c r="E25" s="103"/>
      <c r="F25" s="103"/>
      <c r="G25" s="138"/>
      <c r="H25" s="138"/>
      <c r="I25" s="138"/>
      <c r="J25" s="138"/>
      <c r="K25" s="138"/>
      <c r="L25" s="138"/>
      <c r="M25" s="138"/>
      <c r="N25" s="152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</row>
    <row r="26" spans="2:27" ht="12.75">
      <c r="B26" s="99"/>
      <c r="D26" s="101"/>
      <c r="E26" s="101"/>
      <c r="F26" s="101"/>
      <c r="T26" s="138"/>
      <c r="U26" s="138"/>
      <c r="V26" s="138"/>
      <c r="W26" s="138"/>
      <c r="X26" s="138"/>
      <c r="Y26" s="138"/>
      <c r="Z26" s="138"/>
      <c r="AA26" s="138"/>
    </row>
    <row r="27" spans="1:27" ht="12.75">
      <c r="A27" s="99"/>
      <c r="B27" s="99"/>
      <c r="D27" s="101"/>
      <c r="E27" s="101"/>
      <c r="F27" s="101"/>
      <c r="T27" s="138"/>
      <c r="U27" s="138"/>
      <c r="V27" s="138"/>
      <c r="W27" s="138"/>
      <c r="X27" s="138"/>
      <c r="Y27" s="138"/>
      <c r="Z27" s="138"/>
      <c r="AA27" s="138"/>
    </row>
    <row r="28" spans="1:27" ht="12.75">
      <c r="A28" s="138"/>
      <c r="B28" s="138"/>
      <c r="C28" s="103"/>
      <c r="D28" s="103"/>
      <c r="E28" s="103"/>
      <c r="F28" s="103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</row>
  </sheetData>
  <sheetProtection/>
  <mergeCells count="17">
    <mergeCell ref="A21:F21"/>
    <mergeCell ref="A22:F22"/>
    <mergeCell ref="A20:F20"/>
    <mergeCell ref="O12:S12"/>
    <mergeCell ref="C15:F15"/>
    <mergeCell ref="C16:F16"/>
    <mergeCell ref="C17:F17"/>
    <mergeCell ref="A1:S1"/>
    <mergeCell ref="A2:S2"/>
    <mergeCell ref="A3:S3"/>
    <mergeCell ref="P10:R10"/>
    <mergeCell ref="A12:A13"/>
    <mergeCell ref="B12:B13"/>
    <mergeCell ref="C12:F13"/>
    <mergeCell ref="G12:G13"/>
    <mergeCell ref="H12:H13"/>
    <mergeCell ref="I12:N12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"/>
  <sheetViews>
    <sheetView showZeros="0" zoomScalePageLayoutView="0" workbookViewId="0" topLeftCell="A1">
      <selection activeCell="C21" sqref="C21"/>
    </sheetView>
  </sheetViews>
  <sheetFormatPr defaultColWidth="9.140625" defaultRowHeight="12.75"/>
  <cols>
    <col min="1" max="1" width="4.140625" style="99" customWidth="1"/>
    <col min="2" max="2" width="8.7109375" style="99" customWidth="1"/>
    <col min="3" max="3" width="24.00390625" style="101" customWidth="1"/>
    <col min="4" max="5" width="46.28125" style="99" hidden="1" customWidth="1"/>
    <col min="6" max="6" width="16.140625" style="99" customWidth="1"/>
    <col min="7" max="7" width="8.00390625" style="99" customWidth="1"/>
    <col min="8" max="8" width="7.421875" style="102" customWidth="1"/>
    <col min="9" max="9" width="7.7109375" style="99" customWidth="1"/>
    <col min="10" max="10" width="6.421875" style="99" customWidth="1"/>
    <col min="11" max="13" width="8.7109375" style="99" customWidth="1"/>
    <col min="14" max="14" width="9.7109375" style="99" customWidth="1"/>
    <col min="15" max="15" width="8.8515625" style="99" customWidth="1"/>
    <col min="16" max="16" width="9.421875" style="99" customWidth="1"/>
    <col min="17" max="17" width="10.57421875" style="99" customWidth="1"/>
    <col min="18" max="18" width="8.57421875" style="99" customWidth="1"/>
    <col min="19" max="19" width="10.28125" style="99" customWidth="1"/>
    <col min="20" max="20" width="9.28125" style="99" customWidth="1"/>
    <col min="21" max="16384" width="9.140625" style="99" customWidth="1"/>
  </cols>
  <sheetData>
    <row r="1" spans="1:19" ht="15.75" customHeight="1">
      <c r="A1" s="413" t="s">
        <v>248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7.25" customHeight="1">
      <c r="A2" s="413" t="s">
        <v>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ht="17.25" customHeight="1">
      <c r="A3" s="537" t="s">
        <v>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</row>
    <row r="4" ht="12.75" customHeight="1">
      <c r="A4" s="100"/>
    </row>
    <row r="5" spans="1:5" ht="12.75" customHeight="1">
      <c r="A5" s="100" t="s">
        <v>38</v>
      </c>
      <c r="B5" s="103"/>
      <c r="C5" s="103"/>
      <c r="D5" s="103"/>
      <c r="E5" s="103"/>
    </row>
    <row r="6" spans="1:5" ht="12.75" customHeight="1">
      <c r="A6" s="100" t="s">
        <v>36</v>
      </c>
      <c r="B6" s="103"/>
      <c r="C6" s="103"/>
      <c r="D6" s="103"/>
      <c r="E6" s="103"/>
    </row>
    <row r="7" spans="1:5" ht="12.75">
      <c r="A7" s="99" t="s">
        <v>39</v>
      </c>
      <c r="B7" s="103"/>
      <c r="C7" s="103"/>
      <c r="D7" s="103"/>
      <c r="E7" s="103"/>
    </row>
    <row r="8" spans="1:5" ht="12.75" customHeight="1">
      <c r="A8" s="99" t="s">
        <v>37</v>
      </c>
      <c r="B8" s="103"/>
      <c r="C8" s="103"/>
      <c r="D8" s="103"/>
      <c r="E8" s="103"/>
    </row>
    <row r="9" ht="12.75" customHeight="1"/>
    <row r="10" spans="17:19" ht="12.75" customHeight="1">
      <c r="Q10" s="100" t="s">
        <v>54</v>
      </c>
      <c r="R10" s="104"/>
      <c r="S10" s="105">
        <f>S20</f>
        <v>0</v>
      </c>
    </row>
    <row r="11" spans="1:19" ht="12.75" customHeight="1" thickBot="1">
      <c r="A11" s="100"/>
      <c r="B11" s="100"/>
      <c r="O11" s="104"/>
      <c r="P11" s="100"/>
      <c r="R11" s="104"/>
      <c r="S11" s="104"/>
    </row>
    <row r="12" spans="1:19" ht="12.75" customHeight="1">
      <c r="A12" s="548" t="s">
        <v>34</v>
      </c>
      <c r="B12" s="530" t="s">
        <v>256</v>
      </c>
      <c r="C12" s="422" t="s">
        <v>14</v>
      </c>
      <c r="D12" s="565"/>
      <c r="E12" s="565"/>
      <c r="F12" s="423"/>
      <c r="G12" s="530" t="s">
        <v>15</v>
      </c>
      <c r="H12" s="575" t="s">
        <v>16</v>
      </c>
      <c r="I12" s="532" t="s">
        <v>7</v>
      </c>
      <c r="J12" s="533"/>
      <c r="K12" s="533"/>
      <c r="L12" s="533"/>
      <c r="M12" s="533"/>
      <c r="N12" s="534"/>
      <c r="O12" s="532" t="s">
        <v>8</v>
      </c>
      <c r="P12" s="533"/>
      <c r="Q12" s="533"/>
      <c r="R12" s="533"/>
      <c r="S12" s="535"/>
    </row>
    <row r="13" spans="1:19" ht="87.75" customHeight="1" thickBot="1">
      <c r="A13" s="549"/>
      <c r="B13" s="531"/>
      <c r="C13" s="424"/>
      <c r="D13" s="566"/>
      <c r="E13" s="566"/>
      <c r="F13" s="425"/>
      <c r="G13" s="531"/>
      <c r="H13" s="576"/>
      <c r="I13" s="106" t="s">
        <v>6</v>
      </c>
      <c r="J13" s="107" t="s">
        <v>53</v>
      </c>
      <c r="K13" s="107" t="s">
        <v>48</v>
      </c>
      <c r="L13" s="108" t="s">
        <v>49</v>
      </c>
      <c r="M13" s="108" t="s">
        <v>50</v>
      </c>
      <c r="N13" s="107" t="s">
        <v>51</v>
      </c>
      <c r="O13" s="106" t="s">
        <v>35</v>
      </c>
      <c r="P13" s="107" t="s">
        <v>48</v>
      </c>
      <c r="Q13" s="108" t="s">
        <v>49</v>
      </c>
      <c r="R13" s="108" t="s">
        <v>50</v>
      </c>
      <c r="S13" s="109" t="s">
        <v>52</v>
      </c>
    </row>
    <row r="14" spans="1:19" ht="13.5" thickBot="1">
      <c r="A14" s="110">
        <v>1</v>
      </c>
      <c r="B14" s="111">
        <v>2</v>
      </c>
      <c r="C14" s="567">
        <v>3</v>
      </c>
      <c r="D14" s="568"/>
      <c r="E14" s="568"/>
      <c r="F14" s="569"/>
      <c r="G14" s="111">
        <v>4</v>
      </c>
      <c r="H14" s="115">
        <v>5</v>
      </c>
      <c r="I14" s="111">
        <v>6</v>
      </c>
      <c r="J14" s="111">
        <v>7</v>
      </c>
      <c r="K14" s="111">
        <v>8</v>
      </c>
      <c r="L14" s="111">
        <v>9</v>
      </c>
      <c r="M14" s="111">
        <v>10</v>
      </c>
      <c r="N14" s="111">
        <v>11</v>
      </c>
      <c r="O14" s="111">
        <v>12</v>
      </c>
      <c r="P14" s="111">
        <v>13</v>
      </c>
      <c r="Q14" s="111">
        <v>14</v>
      </c>
      <c r="R14" s="111">
        <v>15</v>
      </c>
      <c r="S14" s="116">
        <v>16</v>
      </c>
    </row>
    <row r="15" spans="1:20" s="124" customFormat="1" ht="15" customHeight="1">
      <c r="A15" s="117"/>
      <c r="B15" s="118"/>
      <c r="C15" s="554" t="s">
        <v>76</v>
      </c>
      <c r="D15" s="555"/>
      <c r="E15" s="555"/>
      <c r="F15" s="556"/>
      <c r="G15" s="119"/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3"/>
    </row>
    <row r="16" spans="1:26" s="124" customFormat="1" ht="15.75" customHeight="1">
      <c r="A16" s="125">
        <v>1</v>
      </c>
      <c r="B16" s="126" t="s">
        <v>255</v>
      </c>
      <c r="C16" s="572" t="s">
        <v>217</v>
      </c>
      <c r="D16" s="573"/>
      <c r="E16" s="573"/>
      <c r="F16" s="574"/>
      <c r="G16" s="128" t="s">
        <v>42</v>
      </c>
      <c r="H16" s="128">
        <v>40</v>
      </c>
      <c r="I16" s="129"/>
      <c r="J16" s="129"/>
      <c r="K16" s="129"/>
      <c r="L16" s="129"/>
      <c r="M16" s="129"/>
      <c r="N16" s="129"/>
      <c r="O16" s="19"/>
      <c r="P16" s="20"/>
      <c r="Q16" s="20"/>
      <c r="R16" s="20"/>
      <c r="S16" s="22"/>
      <c r="U16" s="29"/>
      <c r="V16" s="29"/>
      <c r="W16" s="29"/>
      <c r="X16" s="29"/>
      <c r="Y16" s="29"/>
      <c r="Z16" s="30"/>
    </row>
    <row r="17" spans="1:26" s="124" customFormat="1" ht="26.25" thickBot="1">
      <c r="A17" s="125">
        <v>2</v>
      </c>
      <c r="B17" s="126" t="s">
        <v>255</v>
      </c>
      <c r="C17" s="127" t="s">
        <v>9</v>
      </c>
      <c r="D17" s="130"/>
      <c r="E17" s="130"/>
      <c r="F17" s="131" t="s">
        <v>218</v>
      </c>
      <c r="G17" s="128" t="s">
        <v>40</v>
      </c>
      <c r="H17" s="128">
        <v>1</v>
      </c>
      <c r="I17" s="129"/>
      <c r="J17" s="129"/>
      <c r="K17" s="129"/>
      <c r="L17" s="129"/>
      <c r="M17" s="129"/>
      <c r="N17" s="129"/>
      <c r="O17" s="19"/>
      <c r="P17" s="20"/>
      <c r="Q17" s="20"/>
      <c r="R17" s="20"/>
      <c r="S17" s="22"/>
      <c r="U17" s="29"/>
      <c r="V17" s="29"/>
      <c r="W17" s="29"/>
      <c r="X17" s="29"/>
      <c r="Y17" s="29"/>
      <c r="Z17" s="30"/>
    </row>
    <row r="18" spans="1:27" ht="13.5" thickBot="1">
      <c r="A18" s="545" t="s">
        <v>32</v>
      </c>
      <c r="B18" s="570"/>
      <c r="C18" s="570"/>
      <c r="D18" s="570"/>
      <c r="E18" s="570"/>
      <c r="F18" s="571"/>
      <c r="G18" s="132" t="s">
        <v>62</v>
      </c>
      <c r="H18" s="133"/>
      <c r="I18" s="134"/>
      <c r="J18" s="134"/>
      <c r="K18" s="134"/>
      <c r="L18" s="134"/>
      <c r="M18" s="134"/>
      <c r="N18" s="134"/>
      <c r="O18" s="135"/>
      <c r="P18" s="136"/>
      <c r="Q18" s="136"/>
      <c r="R18" s="136"/>
      <c r="S18" s="137"/>
      <c r="T18" s="138"/>
      <c r="U18" s="138"/>
      <c r="V18" s="138"/>
      <c r="W18" s="138"/>
      <c r="X18" s="138"/>
      <c r="Y18" s="138"/>
      <c r="Z18" s="138"/>
      <c r="AA18" s="138"/>
    </row>
    <row r="19" spans="1:27" ht="27" customHeight="1" thickBot="1">
      <c r="A19" s="539" t="s">
        <v>24</v>
      </c>
      <c r="B19" s="540"/>
      <c r="C19" s="540"/>
      <c r="D19" s="561"/>
      <c r="E19" s="561"/>
      <c r="F19" s="562"/>
      <c r="G19" s="139" t="s">
        <v>22</v>
      </c>
      <c r="H19" s="140"/>
      <c r="I19" s="141"/>
      <c r="J19" s="141"/>
      <c r="K19" s="141"/>
      <c r="L19" s="141"/>
      <c r="M19" s="141"/>
      <c r="N19" s="141"/>
      <c r="O19" s="142"/>
      <c r="P19" s="143"/>
      <c r="Q19" s="143"/>
      <c r="R19" s="143"/>
      <c r="S19" s="144"/>
      <c r="T19" s="138"/>
      <c r="U19" s="138"/>
      <c r="V19" s="138"/>
      <c r="W19" s="138"/>
      <c r="X19" s="138"/>
      <c r="Y19" s="138"/>
      <c r="Z19" s="138"/>
      <c r="AA19" s="138"/>
    </row>
    <row r="20" spans="1:27" ht="13.5" thickBot="1">
      <c r="A20" s="542" t="s">
        <v>23</v>
      </c>
      <c r="B20" s="563"/>
      <c r="C20" s="563"/>
      <c r="D20" s="563"/>
      <c r="E20" s="563"/>
      <c r="F20" s="564"/>
      <c r="G20" s="145" t="s">
        <v>62</v>
      </c>
      <c r="H20" s="146"/>
      <c r="I20" s="147"/>
      <c r="J20" s="147"/>
      <c r="K20" s="147"/>
      <c r="L20" s="147"/>
      <c r="M20" s="147"/>
      <c r="N20" s="147"/>
      <c r="O20" s="148"/>
      <c r="P20" s="149"/>
      <c r="Q20" s="149"/>
      <c r="R20" s="149"/>
      <c r="S20" s="150"/>
      <c r="T20" s="138"/>
      <c r="U20" s="138"/>
      <c r="V20" s="138"/>
      <c r="W20" s="138"/>
      <c r="X20" s="138"/>
      <c r="Y20" s="138"/>
      <c r="Z20" s="138"/>
      <c r="AA20" s="138"/>
    </row>
    <row r="21" spans="1:27" ht="7.5" customHeight="1">
      <c r="A21" s="138"/>
      <c r="B21" s="138"/>
      <c r="C21" s="103"/>
      <c r="D21" s="103"/>
      <c r="E21" s="103"/>
      <c r="F21" s="103"/>
      <c r="G21" s="138"/>
      <c r="H21" s="151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</row>
    <row r="22" spans="1:27" ht="7.5" customHeight="1">
      <c r="A22" s="138"/>
      <c r="B22" s="138"/>
      <c r="C22" s="103"/>
      <c r="D22" s="103"/>
      <c r="E22" s="103"/>
      <c r="F22" s="103"/>
      <c r="G22" s="138"/>
      <c r="H22" s="151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</row>
    <row r="23" spans="2:27" ht="12.75">
      <c r="B23" s="138"/>
      <c r="C23" s="103"/>
      <c r="D23" s="103"/>
      <c r="E23" s="103"/>
      <c r="F23" s="103"/>
      <c r="G23" s="138"/>
      <c r="H23" s="151"/>
      <c r="I23" s="138"/>
      <c r="J23" s="138"/>
      <c r="K23" s="138"/>
      <c r="L23" s="138"/>
      <c r="M23" s="138"/>
      <c r="N23" s="152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</row>
    <row r="24" spans="4:27" ht="9" customHeight="1">
      <c r="D24" s="101"/>
      <c r="E24" s="101"/>
      <c r="F24" s="101"/>
      <c r="T24" s="138"/>
      <c r="U24" s="138"/>
      <c r="V24" s="138"/>
      <c r="W24" s="138"/>
      <c r="X24" s="138"/>
      <c r="Y24" s="138"/>
      <c r="Z24" s="138"/>
      <c r="AA24" s="138"/>
    </row>
    <row r="25" spans="4:27" ht="12.75">
      <c r="D25" s="101"/>
      <c r="E25" s="101"/>
      <c r="F25" s="101"/>
      <c r="T25" s="138"/>
      <c r="U25" s="138"/>
      <c r="V25" s="138"/>
      <c r="W25" s="138"/>
      <c r="X25" s="138"/>
      <c r="Y25" s="138"/>
      <c r="Z25" s="138"/>
      <c r="AA25" s="138"/>
    </row>
    <row r="26" spans="1:27" ht="12.75">
      <c r="A26" s="138"/>
      <c r="B26" s="138"/>
      <c r="C26" s="103"/>
      <c r="D26" s="103"/>
      <c r="E26" s="103"/>
      <c r="F26" s="103"/>
      <c r="G26" s="138"/>
      <c r="H26" s="151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</row>
  </sheetData>
  <sheetProtection/>
  <autoFilter ref="G12:G14"/>
  <mergeCells count="16">
    <mergeCell ref="A1:S1"/>
    <mergeCell ref="A2:S2"/>
    <mergeCell ref="A12:A13"/>
    <mergeCell ref="B12:B13"/>
    <mergeCell ref="G12:G13"/>
    <mergeCell ref="H12:H13"/>
    <mergeCell ref="I12:N12"/>
    <mergeCell ref="A3:S3"/>
    <mergeCell ref="A19:F19"/>
    <mergeCell ref="A20:F20"/>
    <mergeCell ref="C12:F13"/>
    <mergeCell ref="C14:F14"/>
    <mergeCell ref="O12:S12"/>
    <mergeCell ref="A18:F18"/>
    <mergeCell ref="C15:F15"/>
    <mergeCell ref="C16:F16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W30"/>
  <sheetViews>
    <sheetView zoomScale="85" zoomScaleNormal="85" zoomScalePageLayoutView="0" workbookViewId="0" topLeftCell="A1">
      <selection activeCell="AA45" sqref="AA45"/>
    </sheetView>
  </sheetViews>
  <sheetFormatPr defaultColWidth="9.140625" defaultRowHeight="12.75"/>
  <cols>
    <col min="1" max="1" width="7.28125" style="1" customWidth="1"/>
    <col min="2" max="2" width="11.8515625" style="1" customWidth="1"/>
    <col min="3" max="3" width="39.00390625" style="4" customWidth="1"/>
    <col min="4" max="4" width="7.7109375" style="1" customWidth="1"/>
    <col min="5" max="5" width="7.421875" style="1" customWidth="1"/>
    <col min="6" max="6" width="7.7109375" style="1" customWidth="1"/>
    <col min="7" max="7" width="7.421875" style="1" customWidth="1"/>
    <col min="8" max="11" width="8.7109375" style="1" customWidth="1"/>
    <col min="12" max="12" width="9.7109375" style="1" customWidth="1"/>
    <col min="13" max="15" width="11.00390625" style="1" customWidth="1"/>
    <col min="16" max="16" width="12.7109375" style="1" customWidth="1"/>
    <col min="17" max="19" width="9.28125" style="1" bestFit="1" customWidth="1"/>
    <col min="20" max="16384" width="9.140625" style="1" customWidth="1"/>
  </cols>
  <sheetData>
    <row r="1" spans="17:23" ht="12.75">
      <c r="Q1" s="42"/>
      <c r="R1" s="42"/>
      <c r="S1" s="42"/>
      <c r="T1" s="42"/>
      <c r="U1" s="42"/>
      <c r="V1" s="42"/>
      <c r="W1" s="42"/>
    </row>
    <row r="2" spans="1:16" ht="12.75">
      <c r="A2" s="443" t="s">
        <v>195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</row>
    <row r="3" spans="1:16" ht="12.75">
      <c r="A3" s="443" t="s">
        <v>104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ht="12.75">
      <c r="A4" s="445" t="s">
        <v>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</row>
    <row r="5" ht="12.75">
      <c r="A5" s="3"/>
    </row>
    <row r="6" spans="1:3" ht="12.75">
      <c r="A6" s="3" t="s">
        <v>38</v>
      </c>
      <c r="B6" s="5"/>
      <c r="C6" s="5"/>
    </row>
    <row r="7" spans="1:3" ht="12.75">
      <c r="A7" s="3" t="s">
        <v>36</v>
      </c>
      <c r="B7" s="5"/>
      <c r="C7" s="5"/>
    </row>
    <row r="8" spans="1:3" ht="12.75">
      <c r="A8" s="1" t="s">
        <v>39</v>
      </c>
      <c r="B8" s="5"/>
      <c r="C8" s="5"/>
    </row>
    <row r="9" spans="1:3" ht="12.75">
      <c r="A9" s="1" t="s">
        <v>37</v>
      </c>
      <c r="B9" s="5"/>
      <c r="C9" s="5"/>
    </row>
    <row r="11" spans="14:16" ht="12.75">
      <c r="N11" s="3" t="s">
        <v>54</v>
      </c>
      <c r="O11" s="6"/>
      <c r="P11" s="7">
        <f>P28</f>
        <v>0</v>
      </c>
    </row>
    <row r="12" spans="1:16" ht="13.5" thickBot="1">
      <c r="A12" s="3"/>
      <c r="B12" s="3"/>
      <c r="L12" s="6"/>
      <c r="M12" s="3"/>
      <c r="O12" s="6"/>
      <c r="P12" s="6"/>
    </row>
    <row r="13" spans="1:16" ht="12.75">
      <c r="A13" s="446" t="s">
        <v>34</v>
      </c>
      <c r="B13" s="426" t="s">
        <v>256</v>
      </c>
      <c r="C13" s="457" t="s">
        <v>14</v>
      </c>
      <c r="D13" s="426" t="s">
        <v>15</v>
      </c>
      <c r="E13" s="426" t="s">
        <v>16</v>
      </c>
      <c r="F13" s="428" t="s">
        <v>7</v>
      </c>
      <c r="G13" s="429"/>
      <c r="H13" s="429"/>
      <c r="I13" s="429"/>
      <c r="J13" s="429"/>
      <c r="K13" s="430"/>
      <c r="L13" s="428" t="s">
        <v>8</v>
      </c>
      <c r="M13" s="429"/>
      <c r="N13" s="429"/>
      <c r="O13" s="429"/>
      <c r="P13" s="431"/>
    </row>
    <row r="14" spans="1:21" ht="78.75" thickBot="1">
      <c r="A14" s="447"/>
      <c r="B14" s="427"/>
      <c r="C14" s="458"/>
      <c r="D14" s="427"/>
      <c r="E14" s="427"/>
      <c r="F14" s="9" t="s">
        <v>6</v>
      </c>
      <c r="G14" s="10" t="s">
        <v>53</v>
      </c>
      <c r="H14" s="10" t="s">
        <v>48</v>
      </c>
      <c r="I14" s="11" t="s">
        <v>49</v>
      </c>
      <c r="J14" s="11" t="s">
        <v>50</v>
      </c>
      <c r="K14" s="10" t="s">
        <v>51</v>
      </c>
      <c r="L14" s="9" t="s">
        <v>35</v>
      </c>
      <c r="M14" s="10" t="s">
        <v>48</v>
      </c>
      <c r="N14" s="11" t="s">
        <v>49</v>
      </c>
      <c r="O14" s="11" t="s">
        <v>50</v>
      </c>
      <c r="P14" s="12" t="s">
        <v>52</v>
      </c>
      <c r="R14" s="30"/>
      <c r="S14" s="30"/>
      <c r="T14" s="30"/>
      <c r="U14" s="30"/>
    </row>
    <row r="15" spans="1:16" ht="13.5" thickBot="1">
      <c r="A15" s="60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2">
        <v>16</v>
      </c>
    </row>
    <row r="16" spans="1:16" ht="13.5">
      <c r="A16" s="63"/>
      <c r="B16" s="64"/>
      <c r="C16" s="65"/>
      <c r="D16" s="8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12.75">
      <c r="A17" s="23"/>
      <c r="B17" s="24"/>
      <c r="C17" s="68" t="s">
        <v>104</v>
      </c>
      <c r="D17" s="25"/>
      <c r="E17" s="69"/>
      <c r="F17" s="18"/>
      <c r="G17" s="18"/>
      <c r="H17" s="18"/>
      <c r="I17" s="18"/>
      <c r="J17" s="18"/>
      <c r="K17" s="18"/>
      <c r="L17" s="19"/>
      <c r="M17" s="20"/>
      <c r="N17" s="20"/>
      <c r="O17" s="20"/>
      <c r="P17" s="22"/>
    </row>
    <row r="18" spans="1:23" ht="28.5">
      <c r="A18" s="16">
        <v>1</v>
      </c>
      <c r="B18" s="17" t="s">
        <v>255</v>
      </c>
      <c r="C18" s="93" t="s">
        <v>249</v>
      </c>
      <c r="D18" s="94" t="s">
        <v>82</v>
      </c>
      <c r="E18" s="72">
        <v>125</v>
      </c>
      <c r="F18" s="18"/>
      <c r="G18" s="18"/>
      <c r="H18" s="18"/>
      <c r="I18" s="18"/>
      <c r="J18" s="18"/>
      <c r="K18" s="73"/>
      <c r="L18" s="74"/>
      <c r="M18" s="21"/>
      <c r="N18" s="21"/>
      <c r="O18" s="21"/>
      <c r="P18" s="75"/>
      <c r="R18" s="29"/>
      <c r="S18" s="29"/>
      <c r="T18" s="29"/>
      <c r="U18" s="29"/>
      <c r="V18" s="29"/>
      <c r="W18" s="30"/>
    </row>
    <row r="19" spans="1:23" ht="30" customHeight="1">
      <c r="A19" s="76">
        <v>2</v>
      </c>
      <c r="B19" s="17" t="s">
        <v>255</v>
      </c>
      <c r="C19" s="78" t="s">
        <v>250</v>
      </c>
      <c r="D19" s="71" t="s">
        <v>82</v>
      </c>
      <c r="E19" s="79">
        <v>125</v>
      </c>
      <c r="F19" s="18"/>
      <c r="G19" s="73"/>
      <c r="H19" s="73"/>
      <c r="I19" s="73"/>
      <c r="J19" s="73"/>
      <c r="K19" s="73"/>
      <c r="L19" s="74"/>
      <c r="M19" s="21"/>
      <c r="N19" s="21"/>
      <c r="O19" s="21"/>
      <c r="P19" s="75"/>
      <c r="R19" s="29"/>
      <c r="S19" s="29"/>
      <c r="T19" s="29"/>
      <c r="U19" s="29"/>
      <c r="V19" s="29"/>
      <c r="W19" s="30"/>
    </row>
    <row r="20" spans="1:23" ht="25.5">
      <c r="A20" s="76">
        <v>3</v>
      </c>
      <c r="B20" s="17" t="s">
        <v>255</v>
      </c>
      <c r="C20" s="78" t="s">
        <v>105</v>
      </c>
      <c r="D20" s="71" t="s">
        <v>79</v>
      </c>
      <c r="E20" s="79">
        <v>4</v>
      </c>
      <c r="F20" s="18"/>
      <c r="G20" s="73"/>
      <c r="H20" s="73"/>
      <c r="I20" s="73"/>
      <c r="J20" s="73"/>
      <c r="K20" s="73"/>
      <c r="L20" s="74"/>
      <c r="M20" s="21"/>
      <c r="N20" s="21"/>
      <c r="O20" s="21"/>
      <c r="P20" s="75"/>
      <c r="R20" s="29"/>
      <c r="S20" s="29"/>
      <c r="T20" s="29"/>
      <c r="U20" s="29"/>
      <c r="V20" s="29"/>
      <c r="W20" s="30"/>
    </row>
    <row r="21" spans="1:23" ht="25.5">
      <c r="A21" s="33">
        <v>4</v>
      </c>
      <c r="B21" s="17" t="s">
        <v>255</v>
      </c>
      <c r="C21" s="70" t="s">
        <v>106</v>
      </c>
      <c r="D21" s="71" t="s">
        <v>79</v>
      </c>
      <c r="E21" s="79">
        <v>8</v>
      </c>
      <c r="F21" s="18"/>
      <c r="G21" s="73"/>
      <c r="H21" s="73"/>
      <c r="I21" s="73"/>
      <c r="J21" s="73"/>
      <c r="K21" s="73"/>
      <c r="L21" s="74"/>
      <c r="M21" s="21"/>
      <c r="N21" s="21"/>
      <c r="O21" s="21"/>
      <c r="P21" s="75"/>
      <c r="R21" s="29"/>
      <c r="S21" s="29"/>
      <c r="T21" s="29"/>
      <c r="U21" s="29"/>
      <c r="V21" s="29"/>
      <c r="W21" s="30"/>
    </row>
    <row r="22" spans="1:23" ht="25.5">
      <c r="A22" s="76">
        <v>5</v>
      </c>
      <c r="B22" s="17" t="s">
        <v>255</v>
      </c>
      <c r="C22" s="70" t="s">
        <v>107</v>
      </c>
      <c r="D22" s="71" t="s">
        <v>79</v>
      </c>
      <c r="E22" s="79">
        <v>8</v>
      </c>
      <c r="F22" s="18"/>
      <c r="G22" s="73"/>
      <c r="H22" s="73"/>
      <c r="I22" s="73"/>
      <c r="J22" s="73"/>
      <c r="K22" s="73"/>
      <c r="L22" s="74"/>
      <c r="M22" s="21"/>
      <c r="N22" s="21"/>
      <c r="O22" s="21"/>
      <c r="P22" s="75"/>
      <c r="R22" s="29"/>
      <c r="S22" s="29"/>
      <c r="T22" s="29"/>
      <c r="U22" s="29"/>
      <c r="V22" s="29"/>
      <c r="W22" s="30"/>
    </row>
    <row r="23" spans="1:23" ht="15" customHeight="1">
      <c r="A23" s="76">
        <v>6</v>
      </c>
      <c r="B23" s="17" t="s">
        <v>255</v>
      </c>
      <c r="C23" s="95" t="s">
        <v>108</v>
      </c>
      <c r="D23" s="96" t="s">
        <v>110</v>
      </c>
      <c r="E23" s="97">
        <v>2</v>
      </c>
      <c r="F23" s="18"/>
      <c r="G23" s="73"/>
      <c r="H23" s="73"/>
      <c r="I23" s="73"/>
      <c r="J23" s="73"/>
      <c r="K23" s="73"/>
      <c r="L23" s="74"/>
      <c r="M23" s="21"/>
      <c r="N23" s="21"/>
      <c r="O23" s="21"/>
      <c r="P23" s="75"/>
      <c r="R23" s="29"/>
      <c r="S23" s="29"/>
      <c r="T23" s="29"/>
      <c r="U23" s="29"/>
      <c r="V23" s="29"/>
      <c r="W23" s="30"/>
    </row>
    <row r="24" spans="1:23" ht="25.5">
      <c r="A24" s="76">
        <v>7</v>
      </c>
      <c r="B24" s="17" t="s">
        <v>255</v>
      </c>
      <c r="C24" s="95" t="s">
        <v>251</v>
      </c>
      <c r="D24" s="71" t="s">
        <v>111</v>
      </c>
      <c r="E24" s="97">
        <v>2</v>
      </c>
      <c r="F24" s="18"/>
      <c r="G24" s="73"/>
      <c r="H24" s="73"/>
      <c r="I24" s="73"/>
      <c r="J24" s="73"/>
      <c r="K24" s="73"/>
      <c r="L24" s="74"/>
      <c r="M24" s="21"/>
      <c r="N24" s="21"/>
      <c r="O24" s="21"/>
      <c r="P24" s="75"/>
      <c r="R24" s="29"/>
      <c r="S24" s="29"/>
      <c r="T24" s="29"/>
      <c r="U24" s="29"/>
      <c r="V24" s="29"/>
      <c r="W24" s="30"/>
    </row>
    <row r="25" spans="1:23" ht="12.75">
      <c r="A25" s="76">
        <v>8</v>
      </c>
      <c r="B25" s="17" t="s">
        <v>255</v>
      </c>
      <c r="C25" s="70" t="s">
        <v>109</v>
      </c>
      <c r="D25" s="71" t="s">
        <v>112</v>
      </c>
      <c r="E25" s="79">
        <v>1</v>
      </c>
      <c r="F25" s="18"/>
      <c r="G25" s="73"/>
      <c r="H25" s="73"/>
      <c r="I25" s="73"/>
      <c r="J25" s="73"/>
      <c r="K25" s="73"/>
      <c r="L25" s="74"/>
      <c r="M25" s="21"/>
      <c r="N25" s="21"/>
      <c r="O25" s="21"/>
      <c r="P25" s="75"/>
      <c r="R25" s="29"/>
      <c r="S25" s="29"/>
      <c r="T25" s="29"/>
      <c r="U25" s="29"/>
      <c r="V25" s="29"/>
      <c r="W25" s="30"/>
    </row>
    <row r="26" spans="1:23" ht="13.5" thickBot="1">
      <c r="A26" s="80"/>
      <c r="B26" s="459" t="s">
        <v>32</v>
      </c>
      <c r="C26" s="459"/>
      <c r="D26" s="37" t="s">
        <v>101</v>
      </c>
      <c r="E26" s="38"/>
      <c r="F26" s="39"/>
      <c r="G26" s="39"/>
      <c r="H26" s="39"/>
      <c r="I26" s="39"/>
      <c r="J26" s="39"/>
      <c r="K26" s="39"/>
      <c r="L26" s="82"/>
      <c r="M26" s="82"/>
      <c r="N26" s="82"/>
      <c r="O26" s="82"/>
      <c r="P26" s="83"/>
      <c r="Q26" s="42"/>
      <c r="R26" s="42"/>
      <c r="S26" s="42"/>
      <c r="T26" s="42"/>
      <c r="U26" s="42"/>
      <c r="V26" s="42"/>
      <c r="W26" s="42"/>
    </row>
    <row r="27" spans="1:23" ht="13.5" thickBot="1">
      <c r="A27" s="437" t="s">
        <v>24</v>
      </c>
      <c r="B27" s="455"/>
      <c r="C27" s="456"/>
      <c r="D27" s="43" t="s">
        <v>22</v>
      </c>
      <c r="E27" s="84"/>
      <c r="F27" s="45"/>
      <c r="G27" s="45"/>
      <c r="H27" s="45"/>
      <c r="I27" s="45"/>
      <c r="J27" s="45"/>
      <c r="K27" s="45"/>
      <c r="L27" s="46"/>
      <c r="M27" s="85"/>
      <c r="N27" s="85"/>
      <c r="O27" s="85"/>
      <c r="P27" s="86"/>
      <c r="Q27" s="42"/>
      <c r="R27" s="42"/>
      <c r="S27" s="42"/>
      <c r="T27" s="42"/>
      <c r="U27" s="42"/>
      <c r="V27" s="42"/>
      <c r="W27" s="42"/>
    </row>
    <row r="28" spans="1:23" ht="13.5" thickBot="1">
      <c r="A28" s="87"/>
      <c r="B28" s="51"/>
      <c r="C28" s="88" t="s">
        <v>23</v>
      </c>
      <c r="D28" s="49" t="s">
        <v>101</v>
      </c>
      <c r="E28" s="50"/>
      <c r="F28" s="51"/>
      <c r="G28" s="51"/>
      <c r="H28" s="51"/>
      <c r="I28" s="51"/>
      <c r="J28" s="51"/>
      <c r="K28" s="51"/>
      <c r="L28" s="52"/>
      <c r="M28" s="52"/>
      <c r="N28" s="52"/>
      <c r="O28" s="52"/>
      <c r="P28" s="89"/>
      <c r="Q28" s="42"/>
      <c r="R28" s="42"/>
      <c r="S28" s="42"/>
      <c r="T28" s="42"/>
      <c r="U28" s="42"/>
      <c r="V28" s="42"/>
      <c r="W28" s="42"/>
    </row>
    <row r="29" spans="1:3" ht="12.75">
      <c r="A29" s="90"/>
      <c r="B29" s="90"/>
      <c r="C29" s="91"/>
    </row>
    <row r="30" spans="1:3" ht="12.75">
      <c r="A30" s="92"/>
      <c r="B30" s="90"/>
      <c r="C30" s="91"/>
    </row>
  </sheetData>
  <sheetProtection/>
  <mergeCells count="12">
    <mergeCell ref="A2:P2"/>
    <mergeCell ref="A3:P3"/>
    <mergeCell ref="A4:P4"/>
    <mergeCell ref="A13:A14"/>
    <mergeCell ref="B13:B14"/>
    <mergeCell ref="C13:C14"/>
    <mergeCell ref="D13:D14"/>
    <mergeCell ref="E13:E14"/>
    <mergeCell ref="F13:K13"/>
    <mergeCell ref="L13:P13"/>
    <mergeCell ref="B26:C26"/>
    <mergeCell ref="A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W25"/>
  <sheetViews>
    <sheetView zoomScale="85" zoomScaleNormal="85" zoomScalePageLayoutView="0" workbookViewId="0" topLeftCell="A1">
      <selection activeCell="T44" sqref="T44"/>
    </sheetView>
  </sheetViews>
  <sheetFormatPr defaultColWidth="9.140625" defaultRowHeight="12.75"/>
  <cols>
    <col min="1" max="1" width="7.28125" style="1" customWidth="1"/>
    <col min="2" max="2" width="11.8515625" style="1" customWidth="1"/>
    <col min="3" max="3" width="39.00390625" style="4" customWidth="1"/>
    <col min="4" max="4" width="7.7109375" style="1" customWidth="1"/>
    <col min="5" max="5" width="7.421875" style="1" customWidth="1"/>
    <col min="6" max="6" width="7.7109375" style="1" customWidth="1"/>
    <col min="7" max="7" width="7.421875" style="1" customWidth="1"/>
    <col min="8" max="11" width="8.7109375" style="1" customWidth="1"/>
    <col min="12" max="12" width="9.7109375" style="1" customWidth="1"/>
    <col min="13" max="15" width="11.00390625" style="1" customWidth="1"/>
    <col min="16" max="16" width="12.7109375" style="1" customWidth="1"/>
    <col min="17" max="19" width="9.28125" style="1" bestFit="1" customWidth="1"/>
    <col min="20" max="16384" width="9.140625" style="1" customWidth="1"/>
  </cols>
  <sheetData>
    <row r="1" spans="17:23" ht="12.75">
      <c r="Q1" s="42"/>
      <c r="R1" s="42"/>
      <c r="S1" s="42"/>
      <c r="T1" s="42"/>
      <c r="U1" s="42"/>
      <c r="V1" s="42"/>
      <c r="W1" s="42"/>
    </row>
    <row r="2" spans="1:16" ht="12.75">
      <c r="A2" s="443" t="s">
        <v>194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</row>
    <row r="3" spans="1:16" ht="12.75">
      <c r="A3" s="443" t="s">
        <v>113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ht="12.75">
      <c r="A4" s="445" t="s">
        <v>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</row>
    <row r="5" ht="12.75">
      <c r="A5" s="3"/>
    </row>
    <row r="6" spans="1:3" ht="12.75">
      <c r="A6" s="3" t="s">
        <v>38</v>
      </c>
      <c r="B6" s="5"/>
      <c r="C6" s="5"/>
    </row>
    <row r="7" spans="1:3" ht="12.75">
      <c r="A7" s="3" t="s">
        <v>36</v>
      </c>
      <c r="B7" s="5"/>
      <c r="C7" s="5"/>
    </row>
    <row r="8" spans="1:3" ht="12.75">
      <c r="A8" s="1" t="s">
        <v>39</v>
      </c>
      <c r="B8" s="5"/>
      <c r="C8" s="5"/>
    </row>
    <row r="9" spans="1:3" ht="12.75">
      <c r="A9" s="1" t="s">
        <v>37</v>
      </c>
      <c r="B9" s="5"/>
      <c r="C9" s="5"/>
    </row>
    <row r="11" spans="14:16" ht="12.75">
      <c r="N11" s="3" t="s">
        <v>54</v>
      </c>
      <c r="O11" s="6"/>
      <c r="P11" s="7">
        <f>P23</f>
        <v>0</v>
      </c>
    </row>
    <row r="12" spans="1:16" ht="13.5" thickBot="1">
      <c r="A12" s="3"/>
      <c r="B12" s="3"/>
      <c r="L12" s="6"/>
      <c r="M12" s="3"/>
      <c r="O12" s="6"/>
      <c r="P12" s="6"/>
    </row>
    <row r="13" spans="1:16" ht="12.75">
      <c r="A13" s="446" t="s">
        <v>34</v>
      </c>
      <c r="B13" s="426" t="s">
        <v>256</v>
      </c>
      <c r="C13" s="457" t="s">
        <v>14</v>
      </c>
      <c r="D13" s="426" t="s">
        <v>15</v>
      </c>
      <c r="E13" s="426" t="s">
        <v>16</v>
      </c>
      <c r="F13" s="428" t="s">
        <v>7</v>
      </c>
      <c r="G13" s="429"/>
      <c r="H13" s="429"/>
      <c r="I13" s="429"/>
      <c r="J13" s="429"/>
      <c r="K13" s="430"/>
      <c r="L13" s="428" t="s">
        <v>8</v>
      </c>
      <c r="M13" s="429"/>
      <c r="N13" s="429"/>
      <c r="O13" s="429"/>
      <c r="P13" s="431"/>
    </row>
    <row r="14" spans="1:21" ht="78.75" thickBot="1">
      <c r="A14" s="447"/>
      <c r="B14" s="427"/>
      <c r="C14" s="458"/>
      <c r="D14" s="427"/>
      <c r="E14" s="427"/>
      <c r="F14" s="9" t="s">
        <v>6</v>
      </c>
      <c r="G14" s="10" t="s">
        <v>53</v>
      </c>
      <c r="H14" s="10" t="s">
        <v>48</v>
      </c>
      <c r="I14" s="11" t="s">
        <v>49</v>
      </c>
      <c r="J14" s="11" t="s">
        <v>50</v>
      </c>
      <c r="K14" s="10" t="s">
        <v>51</v>
      </c>
      <c r="L14" s="9" t="s">
        <v>35</v>
      </c>
      <c r="M14" s="10" t="s">
        <v>48</v>
      </c>
      <c r="N14" s="11" t="s">
        <v>49</v>
      </c>
      <c r="O14" s="11" t="s">
        <v>50</v>
      </c>
      <c r="P14" s="12" t="s">
        <v>52</v>
      </c>
      <c r="R14" s="30"/>
      <c r="S14" s="30"/>
      <c r="T14" s="30"/>
      <c r="U14" s="30"/>
    </row>
    <row r="15" spans="1:16" ht="13.5" thickBot="1">
      <c r="A15" s="60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2">
        <v>16</v>
      </c>
    </row>
    <row r="16" spans="1:16" ht="12.75">
      <c r="A16" s="23"/>
      <c r="B16" s="24"/>
      <c r="C16" s="68" t="s">
        <v>113</v>
      </c>
      <c r="D16" s="25"/>
      <c r="E16" s="69"/>
      <c r="F16" s="18"/>
      <c r="G16" s="18"/>
      <c r="H16" s="18"/>
      <c r="I16" s="18"/>
      <c r="J16" s="18"/>
      <c r="K16" s="18"/>
      <c r="L16" s="19"/>
      <c r="M16" s="20"/>
      <c r="N16" s="20"/>
      <c r="O16" s="20"/>
      <c r="P16" s="22"/>
    </row>
    <row r="17" spans="1:23" ht="25.5">
      <c r="A17" s="16">
        <v>1</v>
      </c>
      <c r="B17" s="17" t="s">
        <v>258</v>
      </c>
      <c r="C17" s="70" t="s">
        <v>114</v>
      </c>
      <c r="D17" s="71" t="s">
        <v>79</v>
      </c>
      <c r="E17" s="72">
        <v>4</v>
      </c>
      <c r="F17" s="18"/>
      <c r="G17" s="18"/>
      <c r="H17" s="18"/>
      <c r="I17" s="18"/>
      <c r="J17" s="18"/>
      <c r="K17" s="73"/>
      <c r="L17" s="74"/>
      <c r="M17" s="21"/>
      <c r="N17" s="21"/>
      <c r="O17" s="21"/>
      <c r="P17" s="75"/>
      <c r="R17" s="29"/>
      <c r="S17" s="29"/>
      <c r="T17" s="29"/>
      <c r="U17" s="29"/>
      <c r="V17" s="29"/>
      <c r="W17" s="30"/>
    </row>
    <row r="18" spans="1:23" ht="15" customHeight="1">
      <c r="A18" s="76">
        <v>2</v>
      </c>
      <c r="B18" s="77" t="s">
        <v>258</v>
      </c>
      <c r="C18" s="78" t="s">
        <v>115</v>
      </c>
      <c r="D18" s="71" t="s">
        <v>79</v>
      </c>
      <c r="E18" s="79">
        <v>4</v>
      </c>
      <c r="F18" s="18"/>
      <c r="G18" s="73"/>
      <c r="H18" s="73"/>
      <c r="I18" s="73"/>
      <c r="J18" s="73"/>
      <c r="K18" s="73"/>
      <c r="L18" s="74"/>
      <c r="M18" s="21"/>
      <c r="N18" s="21"/>
      <c r="O18" s="21"/>
      <c r="P18" s="75"/>
      <c r="R18" s="29"/>
      <c r="S18" s="29"/>
      <c r="T18" s="29"/>
      <c r="U18" s="29"/>
      <c r="V18" s="29"/>
      <c r="W18" s="30"/>
    </row>
    <row r="19" spans="1:23" ht="30" customHeight="1">
      <c r="A19" s="76">
        <v>3</v>
      </c>
      <c r="B19" s="77" t="s">
        <v>262</v>
      </c>
      <c r="C19" s="78" t="s">
        <v>219</v>
      </c>
      <c r="D19" s="71" t="s">
        <v>79</v>
      </c>
      <c r="E19" s="79">
        <v>4</v>
      </c>
      <c r="F19" s="18"/>
      <c r="G19" s="73"/>
      <c r="H19" s="73"/>
      <c r="I19" s="73"/>
      <c r="J19" s="73"/>
      <c r="K19" s="73"/>
      <c r="L19" s="74"/>
      <c r="M19" s="21"/>
      <c r="N19" s="21"/>
      <c r="O19" s="21"/>
      <c r="P19" s="75"/>
      <c r="R19" s="29"/>
      <c r="S19" s="29"/>
      <c r="T19" s="29"/>
      <c r="U19" s="29"/>
      <c r="V19" s="29"/>
      <c r="W19" s="30"/>
    </row>
    <row r="20" spans="1:23" ht="38.25">
      <c r="A20" s="33">
        <v>4</v>
      </c>
      <c r="B20" s="34" t="s">
        <v>262</v>
      </c>
      <c r="C20" s="70" t="s">
        <v>220</v>
      </c>
      <c r="D20" s="71" t="s">
        <v>79</v>
      </c>
      <c r="E20" s="79">
        <v>4</v>
      </c>
      <c r="F20" s="18"/>
      <c r="G20" s="73"/>
      <c r="H20" s="73"/>
      <c r="I20" s="73"/>
      <c r="J20" s="73"/>
      <c r="K20" s="73"/>
      <c r="L20" s="74"/>
      <c r="M20" s="21"/>
      <c r="N20" s="21"/>
      <c r="O20" s="21"/>
      <c r="P20" s="75"/>
      <c r="R20" s="29"/>
      <c r="S20" s="29"/>
      <c r="T20" s="29"/>
      <c r="U20" s="29"/>
      <c r="V20" s="29"/>
      <c r="W20" s="30"/>
    </row>
    <row r="21" spans="1:23" ht="13.5" thickBot="1">
      <c r="A21" s="80"/>
      <c r="B21" s="459" t="s">
        <v>32</v>
      </c>
      <c r="C21" s="459"/>
      <c r="D21" s="37" t="s">
        <v>62</v>
      </c>
      <c r="E21" s="38"/>
      <c r="F21" s="39"/>
      <c r="G21" s="39"/>
      <c r="H21" s="39"/>
      <c r="I21" s="39"/>
      <c r="J21" s="39"/>
      <c r="K21" s="39"/>
      <c r="L21" s="82"/>
      <c r="M21" s="82"/>
      <c r="N21" s="82"/>
      <c r="O21" s="82"/>
      <c r="P21" s="83"/>
      <c r="Q21" s="42"/>
      <c r="R21" s="42"/>
      <c r="S21" s="42"/>
      <c r="T21" s="42"/>
      <c r="U21" s="42"/>
      <c r="V21" s="42"/>
      <c r="W21" s="42"/>
    </row>
    <row r="22" spans="1:23" ht="13.5" thickBot="1">
      <c r="A22" s="437" t="s">
        <v>24</v>
      </c>
      <c r="B22" s="455"/>
      <c r="C22" s="456"/>
      <c r="D22" s="43" t="s">
        <v>22</v>
      </c>
      <c r="E22" s="84"/>
      <c r="F22" s="45"/>
      <c r="G22" s="45"/>
      <c r="H22" s="45"/>
      <c r="I22" s="45"/>
      <c r="J22" s="45"/>
      <c r="K22" s="45"/>
      <c r="L22" s="46"/>
      <c r="M22" s="85"/>
      <c r="N22" s="85"/>
      <c r="O22" s="85"/>
      <c r="P22" s="86"/>
      <c r="Q22" s="42"/>
      <c r="R22" s="42"/>
      <c r="S22" s="42"/>
      <c r="T22" s="42"/>
      <c r="U22" s="42"/>
      <c r="V22" s="42"/>
      <c r="W22" s="42"/>
    </row>
    <row r="23" spans="1:23" ht="13.5" thickBot="1">
      <c r="A23" s="87"/>
      <c r="B23" s="51"/>
      <c r="C23" s="88" t="s">
        <v>23</v>
      </c>
      <c r="D23" s="49" t="s">
        <v>62</v>
      </c>
      <c r="E23" s="50"/>
      <c r="F23" s="51"/>
      <c r="G23" s="51"/>
      <c r="H23" s="51"/>
      <c r="I23" s="51"/>
      <c r="J23" s="51"/>
      <c r="K23" s="51"/>
      <c r="L23" s="52"/>
      <c r="M23" s="52"/>
      <c r="N23" s="52"/>
      <c r="O23" s="52"/>
      <c r="P23" s="89"/>
      <c r="Q23" s="42"/>
      <c r="R23" s="42"/>
      <c r="S23" s="42"/>
      <c r="T23" s="42"/>
      <c r="U23" s="42"/>
      <c r="V23" s="42"/>
      <c r="W23" s="42"/>
    </row>
    <row r="24" spans="1:3" ht="12.75">
      <c r="A24" s="90"/>
      <c r="B24" s="90"/>
      <c r="C24" s="91"/>
    </row>
    <row r="25" spans="1:3" ht="12.75">
      <c r="A25" s="92"/>
      <c r="B25" s="90"/>
      <c r="C25" s="91"/>
    </row>
  </sheetData>
  <sheetProtection/>
  <mergeCells count="12">
    <mergeCell ref="A2:P2"/>
    <mergeCell ref="A3:P3"/>
    <mergeCell ref="A4:P4"/>
    <mergeCell ref="A13:A14"/>
    <mergeCell ref="B13:B14"/>
    <mergeCell ref="C13:C14"/>
    <mergeCell ref="D13:D14"/>
    <mergeCell ref="E13:E14"/>
    <mergeCell ref="F13:K13"/>
    <mergeCell ref="L13:P13"/>
    <mergeCell ref="B21:C21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Z2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421875" style="1" customWidth="1"/>
    <col min="2" max="2" width="7.8515625" style="1" customWidth="1"/>
    <col min="3" max="3" width="30.8515625" style="4" customWidth="1"/>
    <col min="4" max="4" width="13.28125" style="1" customWidth="1"/>
    <col min="5" max="16384" width="9.140625" style="1" customWidth="1"/>
  </cols>
  <sheetData>
    <row r="1" spans="1:17" ht="12.75">
      <c r="A1" s="443" t="s">
        <v>196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 ht="12.75">
      <c r="A2" s="444" t="s">
        <v>130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ht="12.75">
      <c r="A3" s="516" t="s">
        <v>43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ht="12.75">
      <c r="A4" s="3"/>
    </row>
    <row r="5" spans="1:4" ht="12.75">
      <c r="A5" s="3" t="s">
        <v>38</v>
      </c>
      <c r="B5" s="5"/>
      <c r="C5" s="5"/>
      <c r="D5" s="5"/>
    </row>
    <row r="6" spans="1:4" ht="12.75">
      <c r="A6" s="3" t="s">
        <v>36</v>
      </c>
      <c r="B6" s="5"/>
      <c r="C6" s="5"/>
      <c r="D6" s="5"/>
    </row>
    <row r="7" spans="1:4" ht="12.75">
      <c r="A7" s="1" t="s">
        <v>39</v>
      </c>
      <c r="B7" s="5"/>
      <c r="C7" s="5"/>
      <c r="D7" s="5"/>
    </row>
    <row r="8" spans="2:4" ht="12.75">
      <c r="B8" s="5"/>
      <c r="C8" s="5"/>
      <c r="D8" s="5"/>
    </row>
    <row r="10" spans="15:17" ht="12.75">
      <c r="O10" s="3" t="s">
        <v>54</v>
      </c>
      <c r="P10" s="6"/>
      <c r="Q10" s="7">
        <f>Q26</f>
        <v>0</v>
      </c>
    </row>
    <row r="11" spans="1:17" ht="13.5" thickBot="1">
      <c r="A11" s="3"/>
      <c r="B11" s="3"/>
      <c r="M11" s="6"/>
      <c r="N11" s="3"/>
      <c r="P11" s="6"/>
      <c r="Q11" s="6"/>
    </row>
    <row r="12" spans="1:17" ht="12.75">
      <c r="A12" s="446" t="s">
        <v>34</v>
      </c>
      <c r="B12" s="426" t="s">
        <v>256</v>
      </c>
      <c r="C12" s="448" t="s">
        <v>14</v>
      </c>
      <c r="D12" s="513"/>
      <c r="E12" s="426" t="s">
        <v>15</v>
      </c>
      <c r="F12" s="426" t="s">
        <v>16</v>
      </c>
      <c r="G12" s="428" t="s">
        <v>7</v>
      </c>
      <c r="H12" s="429"/>
      <c r="I12" s="429"/>
      <c r="J12" s="429"/>
      <c r="K12" s="429"/>
      <c r="L12" s="430"/>
      <c r="M12" s="428" t="s">
        <v>8</v>
      </c>
      <c r="N12" s="429"/>
      <c r="O12" s="429"/>
      <c r="P12" s="429"/>
      <c r="Q12" s="431"/>
    </row>
    <row r="13" spans="1:17" ht="71.25" thickBot="1">
      <c r="A13" s="447"/>
      <c r="B13" s="427"/>
      <c r="C13" s="450"/>
      <c r="D13" s="517"/>
      <c r="E13" s="427"/>
      <c r="F13" s="427"/>
      <c r="G13" s="9" t="s">
        <v>6</v>
      </c>
      <c r="H13" s="10" t="s">
        <v>53</v>
      </c>
      <c r="I13" s="10" t="s">
        <v>48</v>
      </c>
      <c r="J13" s="11" t="s">
        <v>49</v>
      </c>
      <c r="K13" s="11" t="s">
        <v>50</v>
      </c>
      <c r="L13" s="10" t="s">
        <v>51</v>
      </c>
      <c r="M13" s="9" t="s">
        <v>35</v>
      </c>
      <c r="N13" s="10" t="s">
        <v>48</v>
      </c>
      <c r="O13" s="11" t="s">
        <v>49</v>
      </c>
      <c r="P13" s="11" t="s">
        <v>50</v>
      </c>
      <c r="Q13" s="12" t="s">
        <v>52</v>
      </c>
    </row>
    <row r="14" spans="1:17" ht="12.75">
      <c r="A14" s="13">
        <v>1</v>
      </c>
      <c r="B14" s="14">
        <v>2</v>
      </c>
      <c r="C14" s="448">
        <v>3</v>
      </c>
      <c r="D14" s="513"/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5">
        <v>16</v>
      </c>
    </row>
    <row r="15" spans="1:24" s="28" customFormat="1" ht="21" customHeight="1">
      <c r="A15" s="23">
        <v>1</v>
      </c>
      <c r="B15" s="24" t="s">
        <v>263</v>
      </c>
      <c r="C15" s="507" t="s">
        <v>120</v>
      </c>
      <c r="D15" s="508"/>
      <c r="E15" s="25" t="s">
        <v>99</v>
      </c>
      <c r="F15" s="26">
        <v>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S15" s="29"/>
      <c r="T15" s="29"/>
      <c r="U15" s="29"/>
      <c r="V15" s="29"/>
      <c r="W15" s="29"/>
      <c r="X15" s="30"/>
    </row>
    <row r="16" spans="1:24" s="28" customFormat="1" ht="38.25" customHeight="1">
      <c r="A16" s="23">
        <v>2</v>
      </c>
      <c r="B16" s="24" t="s">
        <v>263</v>
      </c>
      <c r="C16" s="31" t="s">
        <v>121</v>
      </c>
      <c r="D16" s="17" t="s">
        <v>252</v>
      </c>
      <c r="E16" s="17" t="s">
        <v>82</v>
      </c>
      <c r="F16" s="26">
        <v>80</v>
      </c>
      <c r="G16" s="26"/>
      <c r="H16" s="26"/>
      <c r="I16" s="26"/>
      <c r="J16" s="32"/>
      <c r="K16" s="26"/>
      <c r="L16" s="26"/>
      <c r="M16" s="26"/>
      <c r="N16" s="26"/>
      <c r="O16" s="26"/>
      <c r="P16" s="26"/>
      <c r="Q16" s="27"/>
      <c r="S16" s="29"/>
      <c r="T16" s="29"/>
      <c r="U16" s="29"/>
      <c r="V16" s="29"/>
      <c r="W16" s="29"/>
      <c r="X16" s="30"/>
    </row>
    <row r="17" spans="1:24" s="28" customFormat="1" ht="15" customHeight="1">
      <c r="A17" s="23">
        <v>3</v>
      </c>
      <c r="B17" s="24" t="s">
        <v>263</v>
      </c>
      <c r="C17" s="577" t="s">
        <v>122</v>
      </c>
      <c r="D17" s="578"/>
      <c r="E17" s="25" t="s">
        <v>99</v>
      </c>
      <c r="F17" s="26">
        <v>1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S17" s="29"/>
      <c r="T17" s="29"/>
      <c r="U17" s="29"/>
      <c r="V17" s="29"/>
      <c r="W17" s="29"/>
      <c r="X17" s="30"/>
    </row>
    <row r="18" spans="1:24" s="28" customFormat="1" ht="12" customHeight="1">
      <c r="A18" s="23">
        <v>4</v>
      </c>
      <c r="B18" s="24" t="s">
        <v>263</v>
      </c>
      <c r="C18" s="577" t="s">
        <v>123</v>
      </c>
      <c r="D18" s="578"/>
      <c r="E18" s="25" t="s">
        <v>99</v>
      </c>
      <c r="F18" s="26">
        <v>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S18" s="29"/>
      <c r="T18" s="29"/>
      <c r="U18" s="29"/>
      <c r="V18" s="29"/>
      <c r="W18" s="29"/>
      <c r="X18" s="30"/>
    </row>
    <row r="19" spans="1:24" s="28" customFormat="1" ht="14.25" customHeight="1">
      <c r="A19" s="23">
        <v>5</v>
      </c>
      <c r="B19" s="24" t="s">
        <v>263</v>
      </c>
      <c r="C19" s="577" t="s">
        <v>124</v>
      </c>
      <c r="D19" s="578"/>
      <c r="E19" s="25" t="s">
        <v>82</v>
      </c>
      <c r="F19" s="26">
        <v>65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S19" s="29"/>
      <c r="T19" s="29"/>
      <c r="U19" s="29"/>
      <c r="V19" s="29"/>
      <c r="W19" s="29"/>
      <c r="X19" s="30"/>
    </row>
    <row r="20" spans="1:24" s="28" customFormat="1" ht="16.5" customHeight="1">
      <c r="A20" s="23">
        <v>6</v>
      </c>
      <c r="B20" s="24" t="s">
        <v>263</v>
      </c>
      <c r="C20" s="577" t="s">
        <v>125</v>
      </c>
      <c r="D20" s="578"/>
      <c r="E20" s="25" t="s">
        <v>82</v>
      </c>
      <c r="F20" s="26">
        <v>65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S20" s="29"/>
      <c r="T20" s="29"/>
      <c r="U20" s="29"/>
      <c r="V20" s="29"/>
      <c r="W20" s="29"/>
      <c r="X20" s="30"/>
    </row>
    <row r="21" spans="1:24" s="28" customFormat="1" ht="15.75" customHeight="1">
      <c r="A21" s="33">
        <v>7</v>
      </c>
      <c r="B21" s="24" t="s">
        <v>263</v>
      </c>
      <c r="C21" s="579" t="s">
        <v>126</v>
      </c>
      <c r="D21" s="580"/>
      <c r="E21" s="35" t="s">
        <v>82</v>
      </c>
      <c r="F21" s="32">
        <v>55</v>
      </c>
      <c r="G21" s="26"/>
      <c r="H21" s="26"/>
      <c r="I21" s="32"/>
      <c r="J21" s="32"/>
      <c r="K21" s="32"/>
      <c r="L21" s="32"/>
      <c r="M21" s="32"/>
      <c r="N21" s="32"/>
      <c r="O21" s="32"/>
      <c r="P21" s="32"/>
      <c r="Q21" s="36"/>
      <c r="S21" s="29"/>
      <c r="T21" s="29"/>
      <c r="U21" s="29"/>
      <c r="V21" s="29"/>
      <c r="W21" s="29"/>
      <c r="X21" s="30"/>
    </row>
    <row r="22" spans="1:24" s="28" customFormat="1" ht="17.25" customHeight="1">
      <c r="A22" s="23">
        <v>8</v>
      </c>
      <c r="B22" s="24" t="s">
        <v>263</v>
      </c>
      <c r="C22" s="577" t="s">
        <v>127</v>
      </c>
      <c r="D22" s="578"/>
      <c r="E22" s="25" t="s">
        <v>82</v>
      </c>
      <c r="F22" s="26">
        <v>55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S22" s="29"/>
      <c r="T22" s="29"/>
      <c r="U22" s="29"/>
      <c r="V22" s="29"/>
      <c r="W22" s="29"/>
      <c r="X22" s="30"/>
    </row>
    <row r="23" spans="1:24" s="28" customFormat="1" ht="17.25" customHeight="1">
      <c r="A23" s="23">
        <v>9</v>
      </c>
      <c r="B23" s="24" t="s">
        <v>263</v>
      </c>
      <c r="C23" s="507" t="s">
        <v>128</v>
      </c>
      <c r="D23" s="508"/>
      <c r="E23" s="25" t="s">
        <v>129</v>
      </c>
      <c r="F23" s="26">
        <v>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S23" s="29"/>
      <c r="T23" s="29"/>
      <c r="U23" s="29"/>
      <c r="V23" s="29"/>
      <c r="W23" s="29"/>
      <c r="X23" s="30"/>
    </row>
    <row r="24" spans="1:25" ht="13.5" thickBot="1">
      <c r="A24" s="452" t="s">
        <v>32</v>
      </c>
      <c r="B24" s="499"/>
      <c r="C24" s="499"/>
      <c r="D24" s="499"/>
      <c r="E24" s="37" t="s">
        <v>62</v>
      </c>
      <c r="F24" s="38"/>
      <c r="G24" s="39"/>
      <c r="H24" s="39"/>
      <c r="I24" s="39"/>
      <c r="J24" s="39"/>
      <c r="K24" s="39"/>
      <c r="L24" s="39"/>
      <c r="M24" s="39"/>
      <c r="N24" s="40"/>
      <c r="O24" s="40"/>
      <c r="P24" s="40"/>
      <c r="Q24" s="41"/>
      <c r="R24" s="42"/>
      <c r="S24" s="42"/>
      <c r="T24" s="42"/>
      <c r="U24" s="42"/>
      <c r="V24" s="42"/>
      <c r="W24" s="42"/>
      <c r="X24" s="42"/>
      <c r="Y24" s="42"/>
    </row>
    <row r="25" spans="1:25" ht="13.5" thickBot="1">
      <c r="A25" s="437" t="s">
        <v>24</v>
      </c>
      <c r="B25" s="438"/>
      <c r="C25" s="438"/>
      <c r="D25" s="500"/>
      <c r="E25" s="43" t="s">
        <v>22</v>
      </c>
      <c r="F25" s="44"/>
      <c r="G25" s="45"/>
      <c r="H25" s="45"/>
      <c r="I25" s="45"/>
      <c r="J25" s="45"/>
      <c r="K25" s="45"/>
      <c r="L25" s="45"/>
      <c r="M25" s="46"/>
      <c r="N25" s="47"/>
      <c r="O25" s="47"/>
      <c r="P25" s="47"/>
      <c r="Q25" s="48"/>
      <c r="R25" s="42"/>
      <c r="S25" s="42"/>
      <c r="T25" s="42"/>
      <c r="U25" s="42"/>
      <c r="V25" s="42"/>
      <c r="W25" s="42"/>
      <c r="X25" s="42"/>
      <c r="Y25" s="42"/>
    </row>
    <row r="26" spans="1:25" ht="13.5" thickBot="1">
      <c r="A26" s="440" t="s">
        <v>23</v>
      </c>
      <c r="B26" s="501"/>
      <c r="C26" s="501"/>
      <c r="D26" s="501"/>
      <c r="E26" s="49" t="s">
        <v>62</v>
      </c>
      <c r="F26" s="50"/>
      <c r="G26" s="51"/>
      <c r="H26" s="51"/>
      <c r="I26" s="51"/>
      <c r="J26" s="51"/>
      <c r="K26" s="51"/>
      <c r="L26" s="51"/>
      <c r="M26" s="52"/>
      <c r="N26" s="53"/>
      <c r="O26" s="53"/>
      <c r="P26" s="53"/>
      <c r="Q26" s="54"/>
      <c r="R26" s="42"/>
      <c r="S26" s="42"/>
      <c r="T26" s="42"/>
      <c r="U26" s="42"/>
      <c r="V26" s="42"/>
      <c r="W26" s="42"/>
      <c r="X26" s="42"/>
      <c r="Y26" s="42"/>
    </row>
    <row r="27" spans="1:25" ht="12.75">
      <c r="A27" s="42"/>
      <c r="B27" s="42"/>
      <c r="C27" s="5"/>
      <c r="D27" s="5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9" spans="2:26" ht="12.75">
      <c r="B29" s="55"/>
      <c r="C29" s="56"/>
      <c r="D29" s="57"/>
      <c r="E29" s="57"/>
      <c r="F29" s="58"/>
      <c r="G29" s="42"/>
      <c r="H29" s="42"/>
      <c r="I29" s="42"/>
      <c r="J29" s="42"/>
      <c r="K29" s="42"/>
      <c r="L29" s="42"/>
      <c r="M29" s="42"/>
      <c r="N29" s="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</sheetData>
  <sheetProtection/>
  <mergeCells count="22">
    <mergeCell ref="G12:L12"/>
    <mergeCell ref="M12:Q12"/>
    <mergeCell ref="C14:D14"/>
    <mergeCell ref="C15:D15"/>
    <mergeCell ref="C17:D17"/>
    <mergeCell ref="C18:D18"/>
    <mergeCell ref="C19:D19"/>
    <mergeCell ref="A1:Q1"/>
    <mergeCell ref="A2:Q2"/>
    <mergeCell ref="A3:Q3"/>
    <mergeCell ref="A12:A13"/>
    <mergeCell ref="B12:B13"/>
    <mergeCell ref="C12:D13"/>
    <mergeCell ref="E12:E13"/>
    <mergeCell ref="F12:F13"/>
    <mergeCell ref="A25:D25"/>
    <mergeCell ref="A26:D26"/>
    <mergeCell ref="C20:D20"/>
    <mergeCell ref="C21:D21"/>
    <mergeCell ref="C22:D22"/>
    <mergeCell ref="C23:D23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Zeros="0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5.28125" style="99" customWidth="1"/>
    <col min="2" max="2" width="6.421875" style="99" customWidth="1"/>
    <col min="3" max="3" width="33.421875" style="99" customWidth="1"/>
    <col min="4" max="4" width="8.57421875" style="99" customWidth="1"/>
    <col min="5" max="5" width="13.7109375" style="99" customWidth="1"/>
    <col min="6" max="7" width="12.421875" style="99" customWidth="1"/>
    <col min="8" max="8" width="13.28125" style="99" customWidth="1"/>
    <col min="9" max="9" width="13.8515625" style="99" customWidth="1"/>
    <col min="10" max="10" width="9.140625" style="99" customWidth="1"/>
    <col min="11" max="11" width="8.8515625" style="99" bestFit="1" customWidth="1"/>
    <col min="12" max="16384" width="9.140625" style="99" customWidth="1"/>
  </cols>
  <sheetData>
    <row r="1" spans="1:9" ht="18" customHeight="1">
      <c r="A1" s="413" t="s">
        <v>10</v>
      </c>
      <c r="B1" s="413"/>
      <c r="C1" s="413"/>
      <c r="D1" s="413"/>
      <c r="E1" s="413"/>
      <c r="F1" s="413"/>
      <c r="G1" s="413"/>
      <c r="H1" s="413"/>
      <c r="I1" s="413"/>
    </row>
    <row r="2" spans="1:9" ht="10.5" customHeight="1">
      <c r="A2" s="413" t="s">
        <v>221</v>
      </c>
      <c r="B2" s="413"/>
      <c r="C2" s="413"/>
      <c r="D2" s="413"/>
      <c r="E2" s="413"/>
      <c r="F2" s="413"/>
      <c r="G2" s="413"/>
      <c r="H2" s="413"/>
      <c r="I2" s="413"/>
    </row>
    <row r="3" spans="1:9" ht="12.7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4" ht="12.75" customHeight="1">
      <c r="A4" s="100" t="s">
        <v>38</v>
      </c>
      <c r="B4" s="103"/>
      <c r="C4" s="103"/>
      <c r="D4" s="103"/>
    </row>
    <row r="5" spans="1:4" ht="12.75">
      <c r="A5" s="100" t="s">
        <v>36</v>
      </c>
      <c r="B5" s="103"/>
      <c r="C5" s="103"/>
      <c r="D5" s="103"/>
    </row>
    <row r="6" spans="1:4" ht="12.75" customHeight="1">
      <c r="A6" s="99" t="s">
        <v>39</v>
      </c>
      <c r="B6" s="103"/>
      <c r="C6" s="103"/>
      <c r="D6" s="103"/>
    </row>
    <row r="7" spans="1:2" ht="12.75" customHeight="1">
      <c r="A7" s="99" t="s">
        <v>37</v>
      </c>
      <c r="B7" s="138"/>
    </row>
    <row r="8" spans="1:9" ht="12.75" customHeight="1">
      <c r="A8" s="100"/>
      <c r="E8" s="100"/>
      <c r="F8" s="100"/>
      <c r="H8" s="104" t="s">
        <v>44</v>
      </c>
      <c r="I8" s="279">
        <f>E33</f>
        <v>0</v>
      </c>
    </row>
    <row r="9" spans="8:9" ht="12.75" customHeight="1">
      <c r="H9" s="104" t="s">
        <v>3</v>
      </c>
      <c r="I9" s="280">
        <f>I28</f>
        <v>0</v>
      </c>
    </row>
    <row r="10" spans="2:9" ht="12.75" customHeight="1">
      <c r="B10" s="103"/>
      <c r="I10" s="104"/>
    </row>
    <row r="11" spans="1:4" ht="12.75" customHeight="1" thickBot="1">
      <c r="A11" s="138"/>
      <c r="B11" s="419"/>
      <c r="C11" s="419"/>
      <c r="D11" s="103"/>
    </row>
    <row r="12" spans="1:9" ht="12.75">
      <c r="A12" s="420" t="s">
        <v>34</v>
      </c>
      <c r="B12" s="414" t="s">
        <v>27</v>
      </c>
      <c r="C12" s="422" t="s">
        <v>26</v>
      </c>
      <c r="D12" s="423"/>
      <c r="E12" s="414" t="s">
        <v>214</v>
      </c>
      <c r="F12" s="416" t="s">
        <v>31</v>
      </c>
      <c r="G12" s="416"/>
      <c r="H12" s="416"/>
      <c r="I12" s="417" t="s">
        <v>11</v>
      </c>
    </row>
    <row r="13" spans="1:9" ht="42" customHeight="1" thickBot="1">
      <c r="A13" s="421"/>
      <c r="B13" s="415"/>
      <c r="C13" s="424"/>
      <c r="D13" s="425"/>
      <c r="E13" s="415"/>
      <c r="F13" s="153" t="s">
        <v>45</v>
      </c>
      <c r="G13" s="153" t="s">
        <v>46</v>
      </c>
      <c r="H13" s="153" t="s">
        <v>47</v>
      </c>
      <c r="I13" s="418"/>
    </row>
    <row r="14" spans="1:9" s="282" customFormat="1" ht="10.5" customHeight="1">
      <c r="A14" s="283"/>
      <c r="B14" s="284">
        <v>1</v>
      </c>
      <c r="C14" s="411" t="s">
        <v>81</v>
      </c>
      <c r="D14" s="412"/>
      <c r="E14" s="121"/>
      <c r="F14" s="121"/>
      <c r="G14" s="121"/>
      <c r="H14" s="121"/>
      <c r="I14" s="285"/>
    </row>
    <row r="15" spans="1:9" s="282" customFormat="1" ht="12.75">
      <c r="A15" s="286" t="s">
        <v>170</v>
      </c>
      <c r="B15" s="286" t="s">
        <v>197</v>
      </c>
      <c r="C15" s="407" t="s">
        <v>85</v>
      </c>
      <c r="D15" s="408"/>
      <c r="E15" s="121"/>
      <c r="F15" s="121"/>
      <c r="G15" s="121"/>
      <c r="H15" s="121"/>
      <c r="I15" s="287"/>
    </row>
    <row r="16" spans="1:9" s="282" customFormat="1" ht="25.5" customHeight="1">
      <c r="A16" s="286" t="s">
        <v>171</v>
      </c>
      <c r="B16" s="286" t="s">
        <v>198</v>
      </c>
      <c r="C16" s="407" t="s">
        <v>102</v>
      </c>
      <c r="D16" s="408"/>
      <c r="E16" s="121"/>
      <c r="F16" s="121"/>
      <c r="G16" s="121"/>
      <c r="H16" s="121"/>
      <c r="I16" s="287"/>
    </row>
    <row r="17" spans="1:9" s="282" customFormat="1" ht="25.5" customHeight="1">
      <c r="A17" s="286" t="s">
        <v>182</v>
      </c>
      <c r="B17" s="286" t="s">
        <v>199</v>
      </c>
      <c r="C17" s="407" t="s">
        <v>116</v>
      </c>
      <c r="D17" s="408"/>
      <c r="E17" s="121"/>
      <c r="F17" s="121"/>
      <c r="G17" s="121"/>
      <c r="H17" s="121"/>
      <c r="I17" s="287"/>
    </row>
    <row r="18" spans="1:9" s="282" customFormat="1" ht="12.75">
      <c r="A18" s="286" t="s">
        <v>183</v>
      </c>
      <c r="B18" s="286" t="s">
        <v>200</v>
      </c>
      <c r="C18" s="407" t="s">
        <v>180</v>
      </c>
      <c r="D18" s="408"/>
      <c r="E18" s="121"/>
      <c r="F18" s="121"/>
      <c r="G18" s="121"/>
      <c r="H18" s="121"/>
      <c r="I18" s="287"/>
    </row>
    <row r="19" spans="1:9" s="282" customFormat="1" ht="38.25" customHeight="1">
      <c r="A19" s="286" t="s">
        <v>184</v>
      </c>
      <c r="B19" s="286" t="s">
        <v>201</v>
      </c>
      <c r="C19" s="407" t="s">
        <v>156</v>
      </c>
      <c r="D19" s="408"/>
      <c r="E19" s="121"/>
      <c r="F19" s="121"/>
      <c r="G19" s="121"/>
      <c r="H19" s="121"/>
      <c r="I19" s="287"/>
    </row>
    <row r="20" spans="1:9" s="282" customFormat="1" ht="12.75">
      <c r="A20" s="286" t="s">
        <v>185</v>
      </c>
      <c r="B20" s="286" t="s">
        <v>202</v>
      </c>
      <c r="C20" s="407" t="s">
        <v>163</v>
      </c>
      <c r="D20" s="408"/>
      <c r="E20" s="121"/>
      <c r="F20" s="121"/>
      <c r="G20" s="121"/>
      <c r="H20" s="121"/>
      <c r="I20" s="287"/>
    </row>
    <row r="21" spans="1:11" ht="16.5" customHeight="1">
      <c r="A21" s="125"/>
      <c r="B21" s="286" t="s">
        <v>171</v>
      </c>
      <c r="C21" s="411" t="s">
        <v>25</v>
      </c>
      <c r="D21" s="412"/>
      <c r="E21" s="121"/>
      <c r="F21" s="121"/>
      <c r="G21" s="121"/>
      <c r="H21" s="121"/>
      <c r="I21" s="287"/>
      <c r="K21" s="282"/>
    </row>
    <row r="22" spans="1:11" ht="13.5" customHeight="1">
      <c r="A22" s="125">
        <v>7</v>
      </c>
      <c r="B22" s="286" t="s">
        <v>203</v>
      </c>
      <c r="C22" s="407" t="s">
        <v>131</v>
      </c>
      <c r="D22" s="408"/>
      <c r="E22" s="121"/>
      <c r="F22" s="121"/>
      <c r="G22" s="121"/>
      <c r="H22" s="121"/>
      <c r="I22" s="287"/>
      <c r="K22" s="288"/>
    </row>
    <row r="23" spans="1:11" ht="12.75">
      <c r="A23" s="125">
        <v>8</v>
      </c>
      <c r="B23" s="286" t="s">
        <v>204</v>
      </c>
      <c r="C23" s="407" t="s">
        <v>0</v>
      </c>
      <c r="D23" s="408"/>
      <c r="E23" s="121"/>
      <c r="F23" s="121"/>
      <c r="G23" s="121"/>
      <c r="H23" s="121"/>
      <c r="I23" s="287"/>
      <c r="K23" s="288"/>
    </row>
    <row r="24" spans="1:9" ht="12.75">
      <c r="A24" s="125">
        <v>9</v>
      </c>
      <c r="B24" s="286" t="s">
        <v>205</v>
      </c>
      <c r="C24" s="407" t="s">
        <v>4</v>
      </c>
      <c r="D24" s="408"/>
      <c r="E24" s="121"/>
      <c r="F24" s="121"/>
      <c r="G24" s="121"/>
      <c r="H24" s="121"/>
      <c r="I24" s="287"/>
    </row>
    <row r="25" spans="1:9" ht="13.5" customHeight="1">
      <c r="A25" s="125">
        <v>10</v>
      </c>
      <c r="B25" s="286" t="s">
        <v>206</v>
      </c>
      <c r="C25" s="407" t="s">
        <v>104</v>
      </c>
      <c r="D25" s="408"/>
      <c r="E25" s="121"/>
      <c r="F25" s="121"/>
      <c r="G25" s="121"/>
      <c r="H25" s="121"/>
      <c r="I25" s="287"/>
    </row>
    <row r="26" spans="1:9" ht="13.5" customHeight="1">
      <c r="A26" s="125">
        <v>11</v>
      </c>
      <c r="B26" s="286" t="s">
        <v>207</v>
      </c>
      <c r="C26" s="407" t="s">
        <v>113</v>
      </c>
      <c r="D26" s="408"/>
      <c r="E26" s="121"/>
      <c r="F26" s="121"/>
      <c r="G26" s="121"/>
      <c r="H26" s="121"/>
      <c r="I26" s="287"/>
    </row>
    <row r="27" spans="1:11" ht="14.25" customHeight="1" thickBot="1">
      <c r="A27" s="125">
        <v>12</v>
      </c>
      <c r="B27" s="286" t="s">
        <v>208</v>
      </c>
      <c r="C27" s="409" t="s">
        <v>130</v>
      </c>
      <c r="D27" s="410"/>
      <c r="E27" s="121"/>
      <c r="F27" s="121"/>
      <c r="G27" s="121"/>
      <c r="H27" s="121"/>
      <c r="I27" s="287"/>
      <c r="K27" s="288"/>
    </row>
    <row r="28" spans="1:11" ht="13.5" thickBot="1">
      <c r="A28" s="289"/>
      <c r="B28" s="290"/>
      <c r="C28" s="291" t="s">
        <v>32</v>
      </c>
      <c r="D28" s="292"/>
      <c r="E28" s="293"/>
      <c r="F28" s="293"/>
      <c r="G28" s="293"/>
      <c r="H28" s="293"/>
      <c r="I28" s="294"/>
      <c r="K28" s="288"/>
    </row>
    <row r="29" spans="1:9" ht="12.75">
      <c r="A29" s="295"/>
      <c r="B29" s="296"/>
      <c r="C29" s="297" t="s">
        <v>19</v>
      </c>
      <c r="D29" s="298">
        <v>0</v>
      </c>
      <c r="E29" s="299"/>
      <c r="F29" s="300"/>
      <c r="G29" s="300"/>
      <c r="H29" s="300"/>
      <c r="I29" s="300"/>
    </row>
    <row r="30" spans="1:9" ht="12.75">
      <c r="A30" s="301"/>
      <c r="B30" s="302"/>
      <c r="C30" s="303" t="s">
        <v>12</v>
      </c>
      <c r="D30" s="304"/>
      <c r="E30" s="305"/>
      <c r="F30" s="306"/>
      <c r="G30" s="306"/>
      <c r="H30" s="307"/>
      <c r="I30" s="307"/>
    </row>
    <row r="31" spans="1:9" ht="12.75">
      <c r="A31" s="301"/>
      <c r="B31" s="302"/>
      <c r="C31" s="308" t="s">
        <v>20</v>
      </c>
      <c r="D31" s="309">
        <v>0</v>
      </c>
      <c r="E31" s="310"/>
      <c r="F31" s="306"/>
      <c r="G31" s="306"/>
      <c r="H31" s="307"/>
      <c r="I31" s="307"/>
    </row>
    <row r="32" spans="1:9" ht="13.5" thickBot="1">
      <c r="A32" s="311"/>
      <c r="B32" s="312"/>
      <c r="C32" s="313" t="s">
        <v>21</v>
      </c>
      <c r="D32" s="314">
        <v>0.2359</v>
      </c>
      <c r="E32" s="315"/>
      <c r="F32" s="306"/>
      <c r="G32" s="306"/>
      <c r="H32" s="307"/>
      <c r="I32" s="316"/>
    </row>
    <row r="33" spans="1:9" ht="13.5" thickBot="1">
      <c r="A33" s="317"/>
      <c r="B33" s="318"/>
      <c r="C33" s="319" t="s">
        <v>32</v>
      </c>
      <c r="D33" s="320"/>
      <c r="E33" s="321"/>
      <c r="F33" s="306"/>
      <c r="G33" s="306"/>
      <c r="H33" s="322"/>
      <c r="I33" s="323"/>
    </row>
    <row r="34" spans="1:9" s="326" customFormat="1" ht="12.75">
      <c r="A34" s="324"/>
      <c r="B34" s="324"/>
      <c r="C34" s="324"/>
      <c r="D34" s="324"/>
      <c r="E34" s="324"/>
      <c r="F34" s="324"/>
      <c r="G34" s="324"/>
      <c r="H34" s="325"/>
      <c r="I34" s="325"/>
    </row>
    <row r="35" spans="1:9" s="326" customFormat="1" ht="12.75">
      <c r="A35" s="327"/>
      <c r="B35" s="327"/>
      <c r="C35" s="327"/>
      <c r="D35" s="327"/>
      <c r="E35" s="327"/>
      <c r="F35" s="327"/>
      <c r="G35" s="327"/>
      <c r="H35" s="327"/>
      <c r="I35" s="327"/>
    </row>
    <row r="36" spans="1:5" s="326" customFormat="1" ht="12.75" hidden="1">
      <c r="A36" s="328"/>
      <c r="B36" s="328"/>
      <c r="E36" s="326">
        <v>3908207.61</v>
      </c>
    </row>
    <row r="37" spans="1:5" s="326" customFormat="1" ht="12.75" hidden="1">
      <c r="A37" s="328"/>
      <c r="B37" s="328"/>
      <c r="E37" s="326">
        <f>E36*0.95</f>
        <v>3712797.2295</v>
      </c>
    </row>
    <row r="38" spans="1:2" s="326" customFormat="1" ht="12.75" hidden="1">
      <c r="A38" s="328"/>
      <c r="B38" s="328"/>
    </row>
    <row r="39" spans="1:2" s="326" customFormat="1" ht="12.75" hidden="1">
      <c r="A39" s="328"/>
      <c r="B39" s="328"/>
    </row>
    <row r="40" spans="1:2" s="326" customFormat="1" ht="12.75" hidden="1">
      <c r="A40" s="328"/>
      <c r="B40" s="328"/>
    </row>
    <row r="41" spans="1:9" s="326" customFormat="1" ht="26.25" customHeight="1" hidden="1">
      <c r="A41" s="328"/>
      <c r="B41" s="328"/>
      <c r="G41" s="326" t="s">
        <v>56</v>
      </c>
      <c r="H41" s="326" t="s">
        <v>58</v>
      </c>
      <c r="I41" s="326" t="s">
        <v>57</v>
      </c>
    </row>
    <row r="42" spans="1:9" s="326" customFormat="1" ht="26.25" customHeight="1" hidden="1">
      <c r="A42" s="328"/>
      <c r="B42" s="328"/>
      <c r="F42" s="326" t="s">
        <v>59</v>
      </c>
      <c r="G42" s="326">
        <v>3323987.59</v>
      </c>
      <c r="H42" s="326">
        <f>G42/0.702804</f>
        <v>4729608.240704378</v>
      </c>
      <c r="I42" s="326">
        <v>3156560.98</v>
      </c>
    </row>
    <row r="43" spans="6:9" ht="36" customHeight="1" hidden="1">
      <c r="F43" s="326" t="s">
        <v>60</v>
      </c>
      <c r="G43" s="99">
        <f>H43*0.702804</f>
        <v>0</v>
      </c>
      <c r="H43" s="329">
        <f>E28</f>
        <v>0</v>
      </c>
      <c r="I43" s="99" t="e">
        <f>#REF!*0.702804</f>
        <v>#REF!</v>
      </c>
    </row>
    <row r="44" ht="12.75" hidden="1"/>
    <row r="45" ht="12.75" hidden="1"/>
    <row r="46" spans="6:8" ht="12.75" hidden="1">
      <c r="F46" s="99" t="s">
        <v>61</v>
      </c>
      <c r="H46" s="279">
        <f>H42-H43</f>
        <v>4729608.240704378</v>
      </c>
    </row>
    <row r="48" ht="12.75">
      <c r="E48" s="279"/>
    </row>
  </sheetData>
  <sheetProtection/>
  <mergeCells count="23">
    <mergeCell ref="A2:I2"/>
    <mergeCell ref="A1:I1"/>
    <mergeCell ref="E12:E13"/>
    <mergeCell ref="F12:H12"/>
    <mergeCell ref="I12:I13"/>
    <mergeCell ref="B11:C11"/>
    <mergeCell ref="A12:A13"/>
    <mergeCell ref="B12:B13"/>
    <mergeCell ref="C12:D13"/>
    <mergeCell ref="C14:D14"/>
    <mergeCell ref="C15:D15"/>
    <mergeCell ref="C16:D16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C24:D24"/>
    <mergeCell ref="C25:D25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36"/>
  <sheetViews>
    <sheetView showZeros="0" zoomScaleSheetLayoutView="100" zoomScalePageLayoutView="0" workbookViewId="0" topLeftCell="A1">
      <selection activeCell="C15" sqref="C15:D15"/>
    </sheetView>
  </sheetViews>
  <sheetFormatPr defaultColWidth="9.140625" defaultRowHeight="12.75"/>
  <cols>
    <col min="1" max="1" width="5.28125" style="99" customWidth="1"/>
    <col min="2" max="2" width="6.421875" style="99" customWidth="1"/>
    <col min="3" max="3" width="33.421875" style="99" customWidth="1"/>
    <col min="4" max="4" width="8.57421875" style="99" customWidth="1"/>
    <col min="5" max="5" width="13.7109375" style="99" customWidth="1"/>
    <col min="6" max="7" width="12.421875" style="99" customWidth="1"/>
    <col min="8" max="8" width="13.28125" style="99" customWidth="1"/>
    <col min="9" max="9" width="13.8515625" style="99" customWidth="1"/>
    <col min="10" max="10" width="9.140625" style="99" customWidth="1"/>
    <col min="11" max="11" width="8.8515625" style="99" bestFit="1" customWidth="1"/>
    <col min="12" max="16384" width="9.140625" style="99" customWidth="1"/>
  </cols>
  <sheetData>
    <row r="1" spans="1:9" ht="18" customHeight="1">
      <c r="A1" s="413" t="s">
        <v>10</v>
      </c>
      <c r="B1" s="413"/>
      <c r="C1" s="413"/>
      <c r="D1" s="413"/>
      <c r="E1" s="413"/>
      <c r="F1" s="413"/>
      <c r="G1" s="413"/>
      <c r="H1" s="413"/>
      <c r="I1" s="413"/>
    </row>
    <row r="2" spans="1:9" ht="10.5" customHeight="1">
      <c r="A2" s="413" t="s">
        <v>224</v>
      </c>
      <c r="B2" s="413"/>
      <c r="C2" s="413"/>
      <c r="D2" s="413"/>
      <c r="E2" s="413"/>
      <c r="F2" s="413"/>
      <c r="G2" s="413"/>
      <c r="H2" s="413"/>
      <c r="I2" s="413"/>
    </row>
    <row r="3" spans="1:9" ht="12.7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4" ht="12.75" customHeight="1">
      <c r="A4" s="100" t="s">
        <v>38</v>
      </c>
      <c r="B4" s="103"/>
      <c r="C4" s="103"/>
      <c r="D4" s="103"/>
    </row>
    <row r="5" spans="1:4" ht="12.75">
      <c r="A5" s="100" t="s">
        <v>36</v>
      </c>
      <c r="B5" s="103"/>
      <c r="C5" s="103"/>
      <c r="D5" s="103"/>
    </row>
    <row r="6" spans="1:4" ht="12.75" customHeight="1">
      <c r="A6" s="99" t="s">
        <v>225</v>
      </c>
      <c r="B6" s="103"/>
      <c r="C6" s="103"/>
      <c r="D6" s="103"/>
    </row>
    <row r="7" spans="1:2" ht="12.75" customHeight="1">
      <c r="A7" s="99" t="s">
        <v>37</v>
      </c>
      <c r="B7" s="138"/>
    </row>
    <row r="8" spans="1:9" ht="12.75" customHeight="1">
      <c r="A8" s="100"/>
      <c r="E8" s="100"/>
      <c r="F8" s="100"/>
      <c r="H8" s="104" t="s">
        <v>44</v>
      </c>
      <c r="I8" s="279">
        <f>E21</f>
        <v>0</v>
      </c>
    </row>
    <row r="9" spans="8:9" ht="12.75" customHeight="1">
      <c r="H9" s="104" t="s">
        <v>3</v>
      </c>
      <c r="I9" s="280">
        <f>I16</f>
        <v>0</v>
      </c>
    </row>
    <row r="10" spans="2:9" ht="12.75" customHeight="1">
      <c r="B10" s="103"/>
      <c r="I10" s="104"/>
    </row>
    <row r="11" spans="1:4" ht="12.75" customHeight="1" thickBot="1">
      <c r="A11" s="138"/>
      <c r="B11" s="419"/>
      <c r="C11" s="419"/>
      <c r="D11" s="103"/>
    </row>
    <row r="12" spans="1:9" ht="12.75">
      <c r="A12" s="420" t="s">
        <v>34</v>
      </c>
      <c r="B12" s="414" t="s">
        <v>27</v>
      </c>
      <c r="C12" s="422" t="s">
        <v>26</v>
      </c>
      <c r="D12" s="423"/>
      <c r="E12" s="414" t="s">
        <v>214</v>
      </c>
      <c r="F12" s="416" t="s">
        <v>31</v>
      </c>
      <c r="G12" s="416"/>
      <c r="H12" s="416"/>
      <c r="I12" s="417" t="s">
        <v>11</v>
      </c>
    </row>
    <row r="13" spans="1:9" ht="42" customHeight="1" thickBot="1">
      <c r="A13" s="421"/>
      <c r="B13" s="415"/>
      <c r="C13" s="424"/>
      <c r="D13" s="425"/>
      <c r="E13" s="415"/>
      <c r="F13" s="153" t="s">
        <v>45</v>
      </c>
      <c r="G13" s="153" t="s">
        <v>46</v>
      </c>
      <c r="H13" s="153" t="s">
        <v>47</v>
      </c>
      <c r="I13" s="418"/>
    </row>
    <row r="14" spans="1:11" ht="16.5" customHeight="1">
      <c r="A14" s="125"/>
      <c r="B14" s="286" t="s">
        <v>171</v>
      </c>
      <c r="C14" s="411" t="s">
        <v>25</v>
      </c>
      <c r="D14" s="412"/>
      <c r="E14" s="121"/>
      <c r="F14" s="121"/>
      <c r="G14" s="121"/>
      <c r="H14" s="121"/>
      <c r="I14" s="287"/>
      <c r="K14" s="282"/>
    </row>
    <row r="15" spans="1:11" ht="13.5" thickBot="1">
      <c r="A15" s="125">
        <v>1</v>
      </c>
      <c r="B15" s="286" t="s">
        <v>233</v>
      </c>
      <c r="C15" s="407" t="s">
        <v>222</v>
      </c>
      <c r="D15" s="408"/>
      <c r="E15" s="121"/>
      <c r="F15" s="121"/>
      <c r="G15" s="121"/>
      <c r="H15" s="121"/>
      <c r="I15" s="287"/>
      <c r="K15" s="288"/>
    </row>
    <row r="16" spans="1:11" ht="13.5" thickBot="1">
      <c r="A16" s="289"/>
      <c r="B16" s="290"/>
      <c r="C16" s="291" t="s">
        <v>32</v>
      </c>
      <c r="D16" s="292"/>
      <c r="E16" s="293"/>
      <c r="F16" s="293"/>
      <c r="G16" s="293"/>
      <c r="H16" s="293"/>
      <c r="I16" s="294"/>
      <c r="K16" s="288"/>
    </row>
    <row r="17" spans="1:9" ht="12.75">
      <c r="A17" s="295"/>
      <c r="B17" s="296"/>
      <c r="C17" s="297" t="s">
        <v>19</v>
      </c>
      <c r="D17" s="298">
        <v>0</v>
      </c>
      <c r="E17" s="299"/>
      <c r="F17" s="300"/>
      <c r="G17" s="300"/>
      <c r="H17" s="300"/>
      <c r="I17" s="300"/>
    </row>
    <row r="18" spans="1:9" ht="12.75">
      <c r="A18" s="301"/>
      <c r="B18" s="302"/>
      <c r="C18" s="303" t="s">
        <v>12</v>
      </c>
      <c r="D18" s="304"/>
      <c r="E18" s="305"/>
      <c r="F18" s="306"/>
      <c r="G18" s="306"/>
      <c r="H18" s="307"/>
      <c r="I18" s="307"/>
    </row>
    <row r="19" spans="1:9" ht="12.75">
      <c r="A19" s="301"/>
      <c r="B19" s="302"/>
      <c r="C19" s="308" t="s">
        <v>20</v>
      </c>
      <c r="D19" s="309">
        <v>0</v>
      </c>
      <c r="E19" s="310"/>
      <c r="F19" s="306"/>
      <c r="G19" s="306"/>
      <c r="H19" s="307"/>
      <c r="I19" s="307"/>
    </row>
    <row r="20" spans="1:9" ht="13.5" thickBot="1">
      <c r="A20" s="311"/>
      <c r="B20" s="312"/>
      <c r="C20" s="313" t="s">
        <v>21</v>
      </c>
      <c r="D20" s="314">
        <v>0.2359</v>
      </c>
      <c r="E20" s="315"/>
      <c r="F20" s="306"/>
      <c r="G20" s="306"/>
      <c r="H20" s="307"/>
      <c r="I20" s="316"/>
    </row>
    <row r="21" spans="1:9" ht="13.5" thickBot="1">
      <c r="A21" s="317"/>
      <c r="B21" s="318"/>
      <c r="C21" s="319" t="s">
        <v>32</v>
      </c>
      <c r="D21" s="320"/>
      <c r="E21" s="321"/>
      <c r="F21" s="306"/>
      <c r="G21" s="306"/>
      <c r="H21" s="322"/>
      <c r="I21" s="323"/>
    </row>
    <row r="22" spans="1:9" s="326" customFormat="1" ht="12.75">
      <c r="A22" s="324"/>
      <c r="B22" s="324"/>
      <c r="C22" s="324"/>
      <c r="D22" s="324"/>
      <c r="E22" s="324"/>
      <c r="F22" s="324"/>
      <c r="G22" s="324"/>
      <c r="H22" s="325"/>
      <c r="I22" s="325"/>
    </row>
    <row r="23" spans="1:9" s="326" customFormat="1" ht="12.75">
      <c r="A23" s="327"/>
      <c r="B23" s="327"/>
      <c r="C23" s="327"/>
      <c r="D23" s="327"/>
      <c r="E23" s="327"/>
      <c r="F23" s="327"/>
      <c r="G23" s="327"/>
      <c r="H23" s="327"/>
      <c r="I23" s="327"/>
    </row>
    <row r="24" spans="1:5" s="326" customFormat="1" ht="12.75" hidden="1">
      <c r="A24" s="328"/>
      <c r="B24" s="328"/>
      <c r="E24" s="326">
        <v>3908207.61</v>
      </c>
    </row>
    <row r="25" spans="1:5" s="326" customFormat="1" ht="12.75" hidden="1">
      <c r="A25" s="328"/>
      <c r="B25" s="328"/>
      <c r="E25" s="326">
        <f>E24*0.95</f>
        <v>3712797.2295</v>
      </c>
    </row>
    <row r="26" spans="1:2" s="326" customFormat="1" ht="12.75" hidden="1">
      <c r="A26" s="328"/>
      <c r="B26" s="328"/>
    </row>
    <row r="27" spans="1:2" s="326" customFormat="1" ht="12.75" hidden="1">
      <c r="A27" s="328"/>
      <c r="B27" s="328"/>
    </row>
    <row r="28" spans="1:2" s="326" customFormat="1" ht="12.75" hidden="1">
      <c r="A28" s="328"/>
      <c r="B28" s="328"/>
    </row>
    <row r="29" spans="1:9" s="326" customFormat="1" ht="26.25" customHeight="1" hidden="1">
      <c r="A29" s="328"/>
      <c r="B29" s="328"/>
      <c r="G29" s="326" t="s">
        <v>56</v>
      </c>
      <c r="H29" s="326" t="s">
        <v>58</v>
      </c>
      <c r="I29" s="326" t="s">
        <v>57</v>
      </c>
    </row>
    <row r="30" spans="1:9" s="326" customFormat="1" ht="26.25" customHeight="1" hidden="1">
      <c r="A30" s="328"/>
      <c r="B30" s="328"/>
      <c r="F30" s="326" t="s">
        <v>59</v>
      </c>
      <c r="G30" s="326">
        <v>3323987.59</v>
      </c>
      <c r="H30" s="326">
        <f>G30/0.702804</f>
        <v>4729608.240704378</v>
      </c>
      <c r="I30" s="326">
        <v>3156560.98</v>
      </c>
    </row>
    <row r="31" spans="6:9" ht="36" customHeight="1" hidden="1">
      <c r="F31" s="326" t="s">
        <v>60</v>
      </c>
      <c r="G31" s="99">
        <f>H31*0.702804</f>
        <v>0</v>
      </c>
      <c r="H31" s="329">
        <f>E16</f>
        <v>0</v>
      </c>
      <c r="I31" s="99" t="e">
        <f>#REF!*0.702804</f>
        <v>#REF!</v>
      </c>
    </row>
    <row r="32" ht="12.75" hidden="1"/>
    <row r="33" ht="12.75" hidden="1"/>
    <row r="34" spans="6:8" ht="12.75" hidden="1">
      <c r="F34" s="99" t="s">
        <v>61</v>
      </c>
      <c r="H34" s="279">
        <f>H30-H31</f>
        <v>4729608.240704378</v>
      </c>
    </row>
    <row r="36" ht="12.75">
      <c r="E36" s="279"/>
    </row>
  </sheetData>
  <sheetProtection/>
  <mergeCells count="11">
    <mergeCell ref="C14:D14"/>
    <mergeCell ref="C15:D15"/>
    <mergeCell ref="A1:I1"/>
    <mergeCell ref="A2:I2"/>
    <mergeCell ref="B11:C11"/>
    <mergeCell ref="A12:A13"/>
    <mergeCell ref="B12:B13"/>
    <mergeCell ref="C12:D13"/>
    <mergeCell ref="E12:E13"/>
    <mergeCell ref="F12:H12"/>
    <mergeCell ref="I12:I13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36"/>
  <sheetViews>
    <sheetView showZeros="0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5.28125" style="99" customWidth="1"/>
    <col min="2" max="2" width="6.421875" style="99" customWidth="1"/>
    <col min="3" max="3" width="33.421875" style="99" customWidth="1"/>
    <col min="4" max="4" width="8.57421875" style="99" customWidth="1"/>
    <col min="5" max="5" width="13.7109375" style="99" customWidth="1"/>
    <col min="6" max="7" width="12.421875" style="99" customWidth="1"/>
    <col min="8" max="8" width="13.28125" style="99" customWidth="1"/>
    <col min="9" max="9" width="13.8515625" style="99" customWidth="1"/>
    <col min="10" max="10" width="9.140625" style="99" customWidth="1"/>
    <col min="11" max="11" width="8.8515625" style="99" bestFit="1" customWidth="1"/>
    <col min="12" max="16384" width="9.140625" style="99" customWidth="1"/>
  </cols>
  <sheetData>
    <row r="1" spans="1:9" ht="18" customHeight="1">
      <c r="A1" s="413" t="s">
        <v>10</v>
      </c>
      <c r="B1" s="413"/>
      <c r="C1" s="413"/>
      <c r="D1" s="413"/>
      <c r="E1" s="413"/>
      <c r="F1" s="413"/>
      <c r="G1" s="413"/>
      <c r="H1" s="413"/>
      <c r="I1" s="413"/>
    </row>
    <row r="2" spans="1:9" ht="10.5" customHeight="1">
      <c r="A2" s="413" t="s">
        <v>226</v>
      </c>
      <c r="B2" s="413"/>
      <c r="C2" s="413"/>
      <c r="D2" s="413"/>
      <c r="E2" s="413"/>
      <c r="F2" s="413"/>
      <c r="G2" s="413"/>
      <c r="H2" s="413"/>
      <c r="I2" s="413"/>
    </row>
    <row r="3" spans="1:9" ht="12.7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4" ht="12.75" customHeight="1">
      <c r="A4" s="100" t="s">
        <v>38</v>
      </c>
      <c r="B4" s="103"/>
      <c r="C4" s="103"/>
      <c r="D4" s="103"/>
    </row>
    <row r="5" spans="1:4" ht="12.75">
      <c r="A5" s="100" t="s">
        <v>36</v>
      </c>
      <c r="B5" s="103"/>
      <c r="C5" s="103"/>
      <c r="D5" s="103"/>
    </row>
    <row r="6" spans="1:4" ht="12.75" customHeight="1">
      <c r="A6" s="99" t="s">
        <v>229</v>
      </c>
      <c r="B6" s="103"/>
      <c r="C6" s="103"/>
      <c r="D6" s="103"/>
    </row>
    <row r="7" spans="1:2" ht="12.75" customHeight="1">
      <c r="A7" s="99" t="s">
        <v>37</v>
      </c>
      <c r="B7" s="138"/>
    </row>
    <row r="8" spans="1:9" ht="12.75" customHeight="1">
      <c r="A8" s="100"/>
      <c r="E8" s="100"/>
      <c r="F8" s="100"/>
      <c r="H8" s="104" t="s">
        <v>44</v>
      </c>
      <c r="I8" s="279">
        <f>E21</f>
        <v>0</v>
      </c>
    </row>
    <row r="9" spans="8:9" ht="12.75" customHeight="1">
      <c r="H9" s="104" t="s">
        <v>3</v>
      </c>
      <c r="I9" s="280">
        <f>I16</f>
        <v>0</v>
      </c>
    </row>
    <row r="10" spans="2:9" ht="12.75" customHeight="1">
      <c r="B10" s="103"/>
      <c r="I10" s="104"/>
    </row>
    <row r="11" spans="1:4" ht="12.75" customHeight="1" thickBot="1">
      <c r="A11" s="138"/>
      <c r="B11" s="419"/>
      <c r="C11" s="419"/>
      <c r="D11" s="103"/>
    </row>
    <row r="12" spans="1:9" ht="12.75">
      <c r="A12" s="420" t="s">
        <v>34</v>
      </c>
      <c r="B12" s="414" t="s">
        <v>27</v>
      </c>
      <c r="C12" s="422" t="s">
        <v>26</v>
      </c>
      <c r="D12" s="423"/>
      <c r="E12" s="414" t="s">
        <v>214</v>
      </c>
      <c r="F12" s="416" t="s">
        <v>31</v>
      </c>
      <c r="G12" s="416"/>
      <c r="H12" s="416"/>
      <c r="I12" s="417" t="s">
        <v>11</v>
      </c>
    </row>
    <row r="13" spans="1:9" ht="42" customHeight="1" thickBot="1">
      <c r="A13" s="421"/>
      <c r="B13" s="415"/>
      <c r="C13" s="424"/>
      <c r="D13" s="425"/>
      <c r="E13" s="415"/>
      <c r="F13" s="153" t="s">
        <v>45</v>
      </c>
      <c r="G13" s="153" t="s">
        <v>46</v>
      </c>
      <c r="H13" s="153" t="s">
        <v>47</v>
      </c>
      <c r="I13" s="418"/>
    </row>
    <row r="14" spans="1:11" ht="16.5" customHeight="1">
      <c r="A14" s="125"/>
      <c r="B14" s="286" t="s">
        <v>171</v>
      </c>
      <c r="C14" s="411" t="s">
        <v>25</v>
      </c>
      <c r="D14" s="412"/>
      <c r="E14" s="121"/>
      <c r="F14" s="121"/>
      <c r="G14" s="121"/>
      <c r="H14" s="121"/>
      <c r="I14" s="287"/>
      <c r="K14" s="282"/>
    </row>
    <row r="15" spans="1:11" ht="13.5" thickBot="1">
      <c r="A15" s="125">
        <v>1</v>
      </c>
      <c r="B15" s="286" t="s">
        <v>232</v>
      </c>
      <c r="C15" s="407" t="s">
        <v>223</v>
      </c>
      <c r="D15" s="408"/>
      <c r="E15" s="121"/>
      <c r="F15" s="121"/>
      <c r="G15" s="121"/>
      <c r="H15" s="121"/>
      <c r="I15" s="287"/>
      <c r="K15" s="288"/>
    </row>
    <row r="16" spans="1:11" ht="13.5" thickBot="1">
      <c r="A16" s="289"/>
      <c r="B16" s="290"/>
      <c r="C16" s="291" t="s">
        <v>32</v>
      </c>
      <c r="D16" s="292"/>
      <c r="E16" s="293"/>
      <c r="F16" s="293"/>
      <c r="G16" s="293"/>
      <c r="H16" s="293"/>
      <c r="I16" s="294"/>
      <c r="K16" s="288"/>
    </row>
    <row r="17" spans="1:9" ht="12.75">
      <c r="A17" s="295"/>
      <c r="B17" s="296"/>
      <c r="C17" s="297" t="s">
        <v>19</v>
      </c>
      <c r="D17" s="298">
        <v>0</v>
      </c>
      <c r="E17" s="299"/>
      <c r="F17" s="300"/>
      <c r="G17" s="300"/>
      <c r="H17" s="300"/>
      <c r="I17" s="300"/>
    </row>
    <row r="18" spans="1:9" ht="12.75">
      <c r="A18" s="301"/>
      <c r="B18" s="302"/>
      <c r="C18" s="303" t="s">
        <v>12</v>
      </c>
      <c r="D18" s="304"/>
      <c r="E18" s="305"/>
      <c r="F18" s="306"/>
      <c r="G18" s="306"/>
      <c r="H18" s="307"/>
      <c r="I18" s="307"/>
    </row>
    <row r="19" spans="1:9" ht="12.75">
      <c r="A19" s="301"/>
      <c r="B19" s="302"/>
      <c r="C19" s="308" t="s">
        <v>20</v>
      </c>
      <c r="D19" s="309">
        <v>0</v>
      </c>
      <c r="E19" s="310"/>
      <c r="F19" s="306"/>
      <c r="G19" s="306"/>
      <c r="H19" s="307"/>
      <c r="I19" s="307"/>
    </row>
    <row r="20" spans="1:9" ht="13.5" thickBot="1">
      <c r="A20" s="311"/>
      <c r="B20" s="312"/>
      <c r="C20" s="313" t="s">
        <v>21</v>
      </c>
      <c r="D20" s="314">
        <v>0.2359</v>
      </c>
      <c r="E20" s="315"/>
      <c r="F20" s="306"/>
      <c r="G20" s="306"/>
      <c r="H20" s="307"/>
      <c r="I20" s="316"/>
    </row>
    <row r="21" spans="1:9" ht="13.5" thickBot="1">
      <c r="A21" s="317"/>
      <c r="B21" s="318"/>
      <c r="C21" s="319" t="s">
        <v>32</v>
      </c>
      <c r="D21" s="320"/>
      <c r="E21" s="321"/>
      <c r="F21" s="306"/>
      <c r="G21" s="306"/>
      <c r="H21" s="322"/>
      <c r="I21" s="323"/>
    </row>
    <row r="22" spans="1:9" s="326" customFormat="1" ht="12.75">
      <c r="A22" s="324"/>
      <c r="B22" s="324"/>
      <c r="C22" s="324"/>
      <c r="D22" s="324"/>
      <c r="E22" s="324"/>
      <c r="F22" s="324"/>
      <c r="G22" s="324"/>
      <c r="H22" s="325"/>
      <c r="I22" s="325"/>
    </row>
    <row r="23" spans="1:9" s="326" customFormat="1" ht="12.75">
      <c r="A23" s="327"/>
      <c r="B23" s="327"/>
      <c r="C23" s="327"/>
      <c r="D23" s="327"/>
      <c r="E23" s="327"/>
      <c r="F23" s="327"/>
      <c r="G23" s="327"/>
      <c r="H23" s="327"/>
      <c r="I23" s="327"/>
    </row>
    <row r="24" spans="1:5" s="326" customFormat="1" ht="12.75" hidden="1">
      <c r="A24" s="328"/>
      <c r="B24" s="328"/>
      <c r="E24" s="326">
        <v>3908207.61</v>
      </c>
    </row>
    <row r="25" spans="1:5" s="326" customFormat="1" ht="12.75" hidden="1">
      <c r="A25" s="328"/>
      <c r="B25" s="328"/>
      <c r="E25" s="326">
        <f>E24*0.95</f>
        <v>3712797.2295</v>
      </c>
    </row>
    <row r="26" spans="1:2" s="326" customFormat="1" ht="12.75" hidden="1">
      <c r="A26" s="328"/>
      <c r="B26" s="328"/>
    </row>
    <row r="27" spans="1:2" s="326" customFormat="1" ht="12.75" hidden="1">
      <c r="A27" s="328"/>
      <c r="B27" s="328"/>
    </row>
    <row r="28" spans="1:2" s="326" customFormat="1" ht="12.75" hidden="1">
      <c r="A28" s="328"/>
      <c r="B28" s="328"/>
    </row>
    <row r="29" spans="1:9" s="326" customFormat="1" ht="26.25" customHeight="1" hidden="1">
      <c r="A29" s="328"/>
      <c r="B29" s="328"/>
      <c r="G29" s="326" t="s">
        <v>56</v>
      </c>
      <c r="H29" s="326" t="s">
        <v>58</v>
      </c>
      <c r="I29" s="326" t="s">
        <v>57</v>
      </c>
    </row>
    <row r="30" spans="1:9" s="326" customFormat="1" ht="26.25" customHeight="1" hidden="1">
      <c r="A30" s="328"/>
      <c r="B30" s="328"/>
      <c r="F30" s="326" t="s">
        <v>59</v>
      </c>
      <c r="G30" s="326">
        <v>3323987.59</v>
      </c>
      <c r="H30" s="326">
        <f>G30/0.702804</f>
        <v>4729608.240704378</v>
      </c>
      <c r="I30" s="326">
        <v>3156560.98</v>
      </c>
    </row>
    <row r="31" spans="6:9" ht="36" customHeight="1" hidden="1">
      <c r="F31" s="326" t="s">
        <v>60</v>
      </c>
      <c r="G31" s="99">
        <f>H31*0.702804</f>
        <v>0</v>
      </c>
      <c r="H31" s="329">
        <f>E16</f>
        <v>0</v>
      </c>
      <c r="I31" s="99" t="e">
        <f>#REF!*0.702804</f>
        <v>#REF!</v>
      </c>
    </row>
    <row r="32" ht="12.75" hidden="1"/>
    <row r="33" ht="12.75" hidden="1"/>
    <row r="34" spans="6:8" ht="12.75" hidden="1">
      <c r="F34" s="99" t="s">
        <v>61</v>
      </c>
      <c r="H34" s="279">
        <f>H30-H31</f>
        <v>4729608.240704378</v>
      </c>
    </row>
    <row r="36" ht="12.75">
      <c r="E36" s="279"/>
    </row>
  </sheetData>
  <sheetProtection/>
  <mergeCells count="11">
    <mergeCell ref="C14:D14"/>
    <mergeCell ref="C15:D15"/>
    <mergeCell ref="A1:I1"/>
    <mergeCell ref="A2:I2"/>
    <mergeCell ref="B11:C11"/>
    <mergeCell ref="A12:A13"/>
    <mergeCell ref="B12:B13"/>
    <mergeCell ref="C12:D13"/>
    <mergeCell ref="E12:E13"/>
    <mergeCell ref="F12:H12"/>
    <mergeCell ref="I12:I13"/>
  </mergeCells>
  <printOptions/>
  <pageMargins left="0.9448818897637796" right="0.3937007874015748" top="1.1811023622047245" bottom="0.3937007874015748" header="1.023622047244094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2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140625" style="29" customWidth="1"/>
    <col min="2" max="2" width="9.28125" style="29" customWidth="1"/>
    <col min="3" max="3" width="27.421875" style="29" customWidth="1"/>
    <col min="4" max="13" width="9.140625" style="29" customWidth="1"/>
    <col min="14" max="14" width="10.28125" style="29" customWidth="1"/>
    <col min="15" max="15" width="12.421875" style="29" customWidth="1"/>
    <col min="16" max="16" width="9.140625" style="29" customWidth="1"/>
    <col min="17" max="17" width="12.421875" style="29" customWidth="1"/>
    <col min="18" max="16384" width="9.140625" style="29" customWidth="1"/>
  </cols>
  <sheetData>
    <row r="1" spans="1:17" ht="12.75">
      <c r="A1" s="443" t="s">
        <v>186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 ht="12.75">
      <c r="A2" s="444" t="s">
        <v>85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ht="12.75">
      <c r="A3" s="445" t="s">
        <v>43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ht="12.75">
      <c r="A4" s="3"/>
    </row>
    <row r="5" spans="1:4" ht="12.75">
      <c r="A5" s="3" t="s">
        <v>38</v>
      </c>
      <c r="B5" s="5"/>
      <c r="C5" s="5"/>
      <c r="D5" s="5"/>
    </row>
    <row r="6" spans="1:4" ht="12.75">
      <c r="A6" s="3" t="s">
        <v>36</v>
      </c>
      <c r="B6" s="5"/>
      <c r="C6" s="5"/>
      <c r="D6" s="5"/>
    </row>
    <row r="7" spans="1:4" ht="12.75">
      <c r="A7" s="1" t="s">
        <v>39</v>
      </c>
      <c r="B7" s="5"/>
      <c r="C7" s="5"/>
      <c r="D7" s="5"/>
    </row>
    <row r="8" spans="1:4" ht="12.75">
      <c r="A8" s="1"/>
      <c r="B8" s="5"/>
      <c r="C8" s="5"/>
      <c r="D8" s="5"/>
    </row>
    <row r="9" ht="12.75"/>
    <row r="10" spans="1:17" ht="12.75">
      <c r="A10" s="1"/>
      <c r="O10" s="3" t="s">
        <v>54</v>
      </c>
      <c r="P10" s="6"/>
      <c r="Q10" s="7">
        <f>Q19</f>
        <v>0</v>
      </c>
    </row>
    <row r="11" spans="1:17" ht="13.5" thickBot="1">
      <c r="A11" s="3"/>
      <c r="B11" s="3"/>
      <c r="M11" s="6"/>
      <c r="N11" s="3"/>
      <c r="P11" s="6"/>
      <c r="Q11" s="6"/>
    </row>
    <row r="12" spans="1:17" ht="15" customHeight="1">
      <c r="A12" s="446" t="s">
        <v>34</v>
      </c>
      <c r="B12" s="426" t="s">
        <v>256</v>
      </c>
      <c r="C12" s="448" t="s">
        <v>14</v>
      </c>
      <c r="D12" s="449"/>
      <c r="E12" s="426" t="s">
        <v>15</v>
      </c>
      <c r="F12" s="426" t="s">
        <v>16</v>
      </c>
      <c r="G12" s="428" t="s">
        <v>7</v>
      </c>
      <c r="H12" s="429"/>
      <c r="I12" s="429"/>
      <c r="J12" s="429"/>
      <c r="K12" s="429"/>
      <c r="L12" s="430"/>
      <c r="M12" s="428" t="s">
        <v>8</v>
      </c>
      <c r="N12" s="429"/>
      <c r="O12" s="429"/>
      <c r="P12" s="429"/>
      <c r="Q12" s="431"/>
    </row>
    <row r="13" spans="1:17" ht="54.75" thickBot="1">
      <c r="A13" s="447"/>
      <c r="B13" s="427"/>
      <c r="C13" s="450"/>
      <c r="D13" s="451"/>
      <c r="E13" s="427"/>
      <c r="F13" s="427"/>
      <c r="G13" s="9" t="s">
        <v>6</v>
      </c>
      <c r="H13" s="10" t="s">
        <v>53</v>
      </c>
      <c r="I13" s="10" t="s">
        <v>48</v>
      </c>
      <c r="J13" s="11" t="s">
        <v>49</v>
      </c>
      <c r="K13" s="11" t="s">
        <v>50</v>
      </c>
      <c r="L13" s="10" t="s">
        <v>51</v>
      </c>
      <c r="M13" s="9" t="s">
        <v>35</v>
      </c>
      <c r="N13" s="10" t="s">
        <v>48</v>
      </c>
      <c r="O13" s="11" t="s">
        <v>49</v>
      </c>
      <c r="P13" s="11" t="s">
        <v>50</v>
      </c>
      <c r="Q13" s="12" t="s">
        <v>52</v>
      </c>
    </row>
    <row r="14" spans="1:17" ht="13.5" thickBot="1">
      <c r="A14" s="60">
        <v>1</v>
      </c>
      <c r="B14" s="61">
        <v>2</v>
      </c>
      <c r="C14" s="265">
        <v>3</v>
      </c>
      <c r="D14" s="266"/>
      <c r="E14" s="61">
        <v>4</v>
      </c>
      <c r="F14" s="61">
        <v>5</v>
      </c>
      <c r="G14" s="61">
        <v>6</v>
      </c>
      <c r="H14" s="61">
        <v>7</v>
      </c>
      <c r="I14" s="61">
        <v>8</v>
      </c>
      <c r="J14" s="61">
        <v>9</v>
      </c>
      <c r="K14" s="61">
        <v>10</v>
      </c>
      <c r="L14" s="61">
        <v>11</v>
      </c>
      <c r="M14" s="61">
        <v>12</v>
      </c>
      <c r="N14" s="61">
        <v>13</v>
      </c>
      <c r="O14" s="61">
        <v>14</v>
      </c>
      <c r="P14" s="61">
        <v>15</v>
      </c>
      <c r="Q14" s="62">
        <v>16</v>
      </c>
    </row>
    <row r="15" spans="1:17" ht="12.75">
      <c r="A15" s="267"/>
      <c r="B15" s="268"/>
      <c r="C15" s="269"/>
      <c r="D15" s="270"/>
      <c r="E15" s="271"/>
      <c r="F15" s="272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</row>
    <row r="16" spans="1:24" ht="45" customHeight="1" thickBot="1">
      <c r="A16" s="16">
        <v>1</v>
      </c>
      <c r="B16" s="24" t="s">
        <v>257</v>
      </c>
      <c r="C16" s="432" t="s">
        <v>86</v>
      </c>
      <c r="D16" s="433"/>
      <c r="E16" s="275" t="s">
        <v>40</v>
      </c>
      <c r="F16" s="276">
        <v>41</v>
      </c>
      <c r="G16" s="18"/>
      <c r="H16" s="18"/>
      <c r="I16" s="18"/>
      <c r="J16" s="18"/>
      <c r="K16" s="18"/>
      <c r="L16" s="18"/>
      <c r="M16" s="19"/>
      <c r="N16" s="20"/>
      <c r="O16" s="20"/>
      <c r="P16" s="20"/>
      <c r="Q16" s="22"/>
      <c r="X16" s="277"/>
    </row>
    <row r="17" spans="1:25" ht="13.5" thickBot="1">
      <c r="A17" s="434" t="s">
        <v>32</v>
      </c>
      <c r="B17" s="435"/>
      <c r="C17" s="435"/>
      <c r="D17" s="436"/>
      <c r="E17" s="37" t="s">
        <v>62</v>
      </c>
      <c r="F17" s="38"/>
      <c r="G17" s="39"/>
      <c r="H17" s="39"/>
      <c r="I17" s="39"/>
      <c r="J17" s="39"/>
      <c r="K17" s="39"/>
      <c r="L17" s="39"/>
      <c r="M17" s="248"/>
      <c r="N17" s="248"/>
      <c r="O17" s="248"/>
      <c r="P17" s="248"/>
      <c r="Q17" s="278"/>
      <c r="R17" s="263"/>
      <c r="S17" s="42"/>
      <c r="T17" s="42"/>
      <c r="U17" s="42"/>
      <c r="V17" s="42"/>
      <c r="W17" s="42"/>
      <c r="X17" s="42"/>
      <c r="Y17" s="42"/>
    </row>
    <row r="18" spans="1:25" ht="26.25" customHeight="1" thickBot="1">
      <c r="A18" s="437" t="s">
        <v>24</v>
      </c>
      <c r="B18" s="438"/>
      <c r="C18" s="438"/>
      <c r="D18" s="439"/>
      <c r="E18" s="43" t="s">
        <v>22</v>
      </c>
      <c r="F18" s="44"/>
      <c r="G18" s="45"/>
      <c r="H18" s="45"/>
      <c r="I18" s="45"/>
      <c r="J18" s="45"/>
      <c r="K18" s="45"/>
      <c r="L18" s="45"/>
      <c r="M18" s="252"/>
      <c r="N18" s="85"/>
      <c r="O18" s="85"/>
      <c r="P18" s="85"/>
      <c r="Q18" s="86"/>
      <c r="R18" s="42"/>
      <c r="S18" s="42"/>
      <c r="T18" s="42"/>
      <c r="U18" s="42"/>
      <c r="V18" s="42"/>
      <c r="W18" s="42"/>
      <c r="X18" s="42"/>
      <c r="Y18" s="42"/>
    </row>
    <row r="19" spans="1:25" ht="15" customHeight="1" thickBot="1">
      <c r="A19" s="440" t="s">
        <v>23</v>
      </c>
      <c r="B19" s="441"/>
      <c r="C19" s="441"/>
      <c r="D19" s="442"/>
      <c r="E19" s="49" t="s">
        <v>62</v>
      </c>
      <c r="F19" s="50"/>
      <c r="G19" s="51"/>
      <c r="H19" s="51"/>
      <c r="I19" s="51"/>
      <c r="J19" s="51"/>
      <c r="K19" s="51"/>
      <c r="L19" s="51"/>
      <c r="M19" s="253"/>
      <c r="N19" s="254"/>
      <c r="O19" s="254"/>
      <c r="P19" s="254"/>
      <c r="Q19" s="89"/>
      <c r="R19" s="42"/>
      <c r="S19" s="42"/>
      <c r="T19" s="42"/>
      <c r="U19" s="42"/>
      <c r="V19" s="42"/>
      <c r="W19" s="42"/>
      <c r="X19" s="42"/>
      <c r="Y19" s="42"/>
    </row>
    <row r="20" spans="1:25" ht="12.75">
      <c r="A20" s="1"/>
      <c r="B20" s="42"/>
      <c r="C20" s="5"/>
      <c r="D20" s="5"/>
      <c r="E20" s="42"/>
      <c r="F20" s="42"/>
      <c r="G20" s="42"/>
      <c r="H20" s="42"/>
      <c r="I20" s="42"/>
      <c r="J20" s="42"/>
      <c r="K20" s="42"/>
      <c r="L20" s="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.75">
      <c r="A21" s="42"/>
      <c r="B21" s="42"/>
      <c r="C21" s="5"/>
      <c r="D21" s="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</sheetData>
  <sheetProtection/>
  <mergeCells count="14">
    <mergeCell ref="A18:D18"/>
    <mergeCell ref="A19:D19"/>
    <mergeCell ref="A1:Q1"/>
    <mergeCell ref="A2:Q2"/>
    <mergeCell ref="A3:Q3"/>
    <mergeCell ref="A12:A13"/>
    <mergeCell ref="B12:B13"/>
    <mergeCell ref="C12:D13"/>
    <mergeCell ref="E12:E13"/>
    <mergeCell ref="F12:F13"/>
    <mergeCell ref="G12:L12"/>
    <mergeCell ref="M12:Q12"/>
    <mergeCell ref="C16:D16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37"/>
  <sheetViews>
    <sheetView zoomScale="85" zoomScaleNormal="85" zoomScalePageLayoutView="0" workbookViewId="0" topLeftCell="A7">
      <selection activeCell="D34" sqref="D34"/>
    </sheetView>
  </sheetViews>
  <sheetFormatPr defaultColWidth="9.140625" defaultRowHeight="12.75"/>
  <cols>
    <col min="1" max="1" width="7.28125" style="1" customWidth="1"/>
    <col min="2" max="2" width="11.8515625" style="1" customWidth="1"/>
    <col min="3" max="3" width="39.00390625" style="4" customWidth="1"/>
    <col min="4" max="4" width="7.7109375" style="1" customWidth="1"/>
    <col min="5" max="5" width="7.421875" style="1" customWidth="1"/>
    <col min="6" max="6" width="7.7109375" style="1" customWidth="1"/>
    <col min="7" max="7" width="7.421875" style="1" customWidth="1"/>
    <col min="8" max="11" width="8.7109375" style="1" customWidth="1"/>
    <col min="12" max="12" width="9.7109375" style="1" customWidth="1"/>
    <col min="13" max="15" width="11.00390625" style="1" customWidth="1"/>
    <col min="16" max="16" width="12.7109375" style="1" customWidth="1"/>
    <col min="17" max="19" width="9.28125" style="1" bestFit="1" customWidth="1"/>
    <col min="20" max="16384" width="9.140625" style="1" customWidth="1"/>
  </cols>
  <sheetData>
    <row r="1" spans="17:23" ht="12.75">
      <c r="Q1" s="42"/>
      <c r="R1" s="42"/>
      <c r="S1" s="42"/>
      <c r="T1" s="42"/>
      <c r="U1" s="42"/>
      <c r="V1" s="42"/>
      <c r="W1" s="42"/>
    </row>
    <row r="2" spans="1:16" ht="12.75">
      <c r="A2" s="443" t="s">
        <v>187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</row>
    <row r="3" spans="1:16" ht="12.75">
      <c r="A3" s="443" t="s">
        <v>102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ht="12.75">
      <c r="A4" s="445" t="s">
        <v>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</row>
    <row r="5" ht="12.75">
      <c r="A5" s="3"/>
    </row>
    <row r="6" spans="1:3" ht="12.75">
      <c r="A6" s="3" t="s">
        <v>38</v>
      </c>
      <c r="B6" s="5"/>
      <c r="C6" s="5"/>
    </row>
    <row r="7" spans="1:3" ht="12.75">
      <c r="A7" s="3" t="s">
        <v>36</v>
      </c>
      <c r="B7" s="5"/>
      <c r="C7" s="5"/>
    </row>
    <row r="8" spans="1:3" ht="12.75">
      <c r="A8" s="1" t="s">
        <v>39</v>
      </c>
      <c r="B8" s="5"/>
      <c r="C8" s="5"/>
    </row>
    <row r="9" spans="1:3" ht="12.75">
      <c r="A9" s="1" t="s">
        <v>37</v>
      </c>
      <c r="B9" s="5"/>
      <c r="C9" s="5"/>
    </row>
    <row r="10" ht="12.75"/>
    <row r="11" spans="14:16" ht="12.75">
      <c r="N11" s="3" t="s">
        <v>54</v>
      </c>
      <c r="O11" s="6"/>
      <c r="P11" s="7">
        <f>P35</f>
        <v>0</v>
      </c>
    </row>
    <row r="12" spans="1:16" ht="13.5" thickBot="1">
      <c r="A12" s="3"/>
      <c r="B12" s="3"/>
      <c r="L12" s="6"/>
      <c r="M12" s="3"/>
      <c r="O12" s="6"/>
      <c r="P12" s="6"/>
    </row>
    <row r="13" spans="1:16" ht="12.75">
      <c r="A13" s="446" t="s">
        <v>34</v>
      </c>
      <c r="B13" s="426" t="s">
        <v>256</v>
      </c>
      <c r="C13" s="457" t="s">
        <v>14</v>
      </c>
      <c r="D13" s="426" t="s">
        <v>15</v>
      </c>
      <c r="E13" s="426" t="s">
        <v>16</v>
      </c>
      <c r="F13" s="428" t="s">
        <v>7</v>
      </c>
      <c r="G13" s="429"/>
      <c r="H13" s="429"/>
      <c r="I13" s="429"/>
      <c r="J13" s="429"/>
      <c r="K13" s="430"/>
      <c r="L13" s="428" t="s">
        <v>8</v>
      </c>
      <c r="M13" s="429"/>
      <c r="N13" s="429"/>
      <c r="O13" s="429"/>
      <c r="P13" s="431"/>
    </row>
    <row r="14" spans="1:21" ht="68.25" thickBot="1">
      <c r="A14" s="447"/>
      <c r="B14" s="427"/>
      <c r="C14" s="458"/>
      <c r="D14" s="427"/>
      <c r="E14" s="427"/>
      <c r="F14" s="9" t="s">
        <v>6</v>
      </c>
      <c r="G14" s="10" t="s">
        <v>53</v>
      </c>
      <c r="H14" s="10" t="s">
        <v>48</v>
      </c>
      <c r="I14" s="11" t="s">
        <v>49</v>
      </c>
      <c r="J14" s="11" t="s">
        <v>50</v>
      </c>
      <c r="K14" s="10" t="s">
        <v>51</v>
      </c>
      <c r="L14" s="9" t="s">
        <v>35</v>
      </c>
      <c r="M14" s="10" t="s">
        <v>48</v>
      </c>
      <c r="N14" s="11" t="s">
        <v>49</v>
      </c>
      <c r="O14" s="11" t="s">
        <v>50</v>
      </c>
      <c r="P14" s="12" t="s">
        <v>52</v>
      </c>
      <c r="R14" s="30"/>
      <c r="S14" s="30"/>
      <c r="T14" s="30"/>
      <c r="U14" s="30"/>
    </row>
    <row r="15" spans="1:16" ht="13.5" thickBot="1">
      <c r="A15" s="60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2">
        <v>16</v>
      </c>
    </row>
    <row r="16" spans="1:16" ht="12.75">
      <c r="A16" s="23"/>
      <c r="B16" s="24"/>
      <c r="C16" s="243" t="s">
        <v>87</v>
      </c>
      <c r="D16" s="25"/>
      <c r="E16" s="69"/>
      <c r="F16" s="18"/>
      <c r="G16" s="18"/>
      <c r="H16" s="18"/>
      <c r="I16" s="18"/>
      <c r="J16" s="18"/>
      <c r="K16" s="18"/>
      <c r="L16" s="19"/>
      <c r="M16" s="20"/>
      <c r="N16" s="20"/>
      <c r="O16" s="20"/>
      <c r="P16" s="22"/>
    </row>
    <row r="17" spans="1:16" ht="12.75">
      <c r="A17" s="16"/>
      <c r="B17" s="17"/>
      <c r="C17" s="247" t="s">
        <v>88</v>
      </c>
      <c r="D17" s="242"/>
      <c r="E17" s="242"/>
      <c r="F17" s="18"/>
      <c r="G17" s="18"/>
      <c r="H17" s="18"/>
      <c r="I17" s="18"/>
      <c r="J17" s="18"/>
      <c r="K17" s="18"/>
      <c r="L17" s="19"/>
      <c r="M17" s="20"/>
      <c r="N17" s="20"/>
      <c r="O17" s="20"/>
      <c r="P17" s="22"/>
    </row>
    <row r="18" spans="1:23" ht="43.5" customHeight="1">
      <c r="A18" s="76">
        <v>1</v>
      </c>
      <c r="B18" s="77" t="s">
        <v>258</v>
      </c>
      <c r="C18" s="357" t="s">
        <v>89</v>
      </c>
      <c r="D18" s="358" t="s">
        <v>90</v>
      </c>
      <c r="E18" s="358">
        <v>1</v>
      </c>
      <c r="F18" s="73"/>
      <c r="G18" s="73"/>
      <c r="H18" s="73"/>
      <c r="I18" s="73"/>
      <c r="J18" s="73"/>
      <c r="K18" s="73"/>
      <c r="L18" s="74"/>
      <c r="M18" s="21"/>
      <c r="N18" s="21"/>
      <c r="O18" s="21"/>
      <c r="P18" s="75"/>
      <c r="R18" s="29"/>
      <c r="S18" s="29"/>
      <c r="T18" s="29"/>
      <c r="U18" s="29"/>
      <c r="V18" s="29"/>
      <c r="W18" s="30"/>
    </row>
    <row r="19" spans="1:23" ht="12.75">
      <c r="A19" s="33"/>
      <c r="B19" s="34"/>
      <c r="C19" s="359" t="s">
        <v>91</v>
      </c>
      <c r="D19" s="35"/>
      <c r="E19" s="360"/>
      <c r="F19" s="73"/>
      <c r="G19" s="73"/>
      <c r="H19" s="73"/>
      <c r="I19" s="73"/>
      <c r="J19" s="73"/>
      <c r="K19" s="73"/>
      <c r="L19" s="74"/>
      <c r="M19" s="21"/>
      <c r="N19" s="21"/>
      <c r="O19" s="21"/>
      <c r="P19" s="75"/>
      <c r="R19" s="29"/>
      <c r="S19" s="29"/>
      <c r="T19" s="29"/>
      <c r="U19" s="29"/>
      <c r="V19" s="29"/>
      <c r="W19" s="30"/>
    </row>
    <row r="20" spans="1:23" ht="12.75">
      <c r="A20" s="76">
        <v>2</v>
      </c>
      <c r="B20" s="77" t="s">
        <v>259</v>
      </c>
      <c r="C20" s="357" t="s">
        <v>92</v>
      </c>
      <c r="D20" s="358" t="s">
        <v>80</v>
      </c>
      <c r="E20" s="358">
        <v>2.2</v>
      </c>
      <c r="F20" s="73"/>
      <c r="G20" s="73"/>
      <c r="H20" s="73"/>
      <c r="I20" s="73"/>
      <c r="J20" s="73"/>
      <c r="K20" s="73"/>
      <c r="L20" s="74"/>
      <c r="M20" s="21"/>
      <c r="N20" s="21"/>
      <c r="O20" s="21"/>
      <c r="P20" s="75"/>
      <c r="R20" s="29"/>
      <c r="S20" s="29"/>
      <c r="T20" s="29"/>
      <c r="U20" s="29"/>
      <c r="V20" s="29"/>
      <c r="W20" s="30"/>
    </row>
    <row r="21" spans="1:23" ht="12.75">
      <c r="A21" s="76">
        <v>3</v>
      </c>
      <c r="B21" s="77" t="s">
        <v>259</v>
      </c>
      <c r="C21" s="357" t="s">
        <v>93</v>
      </c>
      <c r="D21" s="358" t="s">
        <v>84</v>
      </c>
      <c r="E21" s="358">
        <v>0.42</v>
      </c>
      <c r="F21" s="73"/>
      <c r="G21" s="73"/>
      <c r="H21" s="73"/>
      <c r="I21" s="73"/>
      <c r="J21" s="73"/>
      <c r="K21" s="73"/>
      <c r="L21" s="74"/>
      <c r="M21" s="21"/>
      <c r="N21" s="21"/>
      <c r="O21" s="21"/>
      <c r="P21" s="75"/>
      <c r="R21" s="29"/>
      <c r="S21" s="29"/>
      <c r="T21" s="29"/>
      <c r="U21" s="29"/>
      <c r="V21" s="29"/>
      <c r="W21" s="30"/>
    </row>
    <row r="22" spans="1:23" ht="12.75">
      <c r="A22" s="76">
        <v>4</v>
      </c>
      <c r="B22" s="77" t="s">
        <v>259</v>
      </c>
      <c r="C22" s="361" t="s">
        <v>94</v>
      </c>
      <c r="D22" s="34" t="s">
        <v>80</v>
      </c>
      <c r="E22" s="362">
        <v>2.2</v>
      </c>
      <c r="F22" s="73"/>
      <c r="G22" s="73"/>
      <c r="H22" s="73"/>
      <c r="I22" s="73"/>
      <c r="J22" s="73"/>
      <c r="K22" s="73"/>
      <c r="L22" s="74"/>
      <c r="M22" s="21"/>
      <c r="N22" s="21"/>
      <c r="O22" s="21"/>
      <c r="P22" s="75"/>
      <c r="R22" s="29"/>
      <c r="S22" s="29"/>
      <c r="T22" s="29"/>
      <c r="U22" s="29"/>
      <c r="V22" s="29"/>
      <c r="W22" s="30"/>
    </row>
    <row r="23" spans="1:23" ht="25.5">
      <c r="A23" s="76">
        <v>5</v>
      </c>
      <c r="B23" s="77" t="s">
        <v>259</v>
      </c>
      <c r="C23" s="357" t="s">
        <v>95</v>
      </c>
      <c r="D23" s="358" t="s">
        <v>80</v>
      </c>
      <c r="E23" s="358">
        <v>2.5</v>
      </c>
      <c r="F23" s="73"/>
      <c r="G23" s="73"/>
      <c r="H23" s="73"/>
      <c r="I23" s="73"/>
      <c r="J23" s="73"/>
      <c r="K23" s="73"/>
      <c r="L23" s="74"/>
      <c r="M23" s="21"/>
      <c r="N23" s="21"/>
      <c r="O23" s="21"/>
      <c r="P23" s="75"/>
      <c r="R23" s="29"/>
      <c r="S23" s="29"/>
      <c r="T23" s="29"/>
      <c r="U23" s="29"/>
      <c r="V23" s="29"/>
      <c r="W23" s="30"/>
    </row>
    <row r="24" spans="1:23" ht="28.5" customHeight="1">
      <c r="A24" s="76">
        <v>6</v>
      </c>
      <c r="B24" s="77" t="s">
        <v>259</v>
      </c>
      <c r="C24" s="357" t="s">
        <v>215</v>
      </c>
      <c r="D24" s="358" t="s">
        <v>83</v>
      </c>
      <c r="E24" s="363">
        <v>0.0648</v>
      </c>
      <c r="F24" s="73"/>
      <c r="G24" s="73"/>
      <c r="H24" s="73"/>
      <c r="I24" s="73"/>
      <c r="J24" s="73"/>
      <c r="K24" s="73"/>
      <c r="L24" s="74"/>
      <c r="M24" s="21"/>
      <c r="N24" s="21"/>
      <c r="O24" s="21"/>
      <c r="P24" s="75"/>
      <c r="R24" s="29"/>
      <c r="S24" s="29"/>
      <c r="T24" s="29"/>
      <c r="U24" s="29"/>
      <c r="V24" s="29"/>
      <c r="W24" s="30"/>
    </row>
    <row r="25" spans="1:23" ht="27" customHeight="1">
      <c r="A25" s="76">
        <v>7</v>
      </c>
      <c r="B25" s="77" t="s">
        <v>259</v>
      </c>
      <c r="C25" s="357" t="s">
        <v>96</v>
      </c>
      <c r="D25" s="358" t="s">
        <v>84</v>
      </c>
      <c r="E25" s="358">
        <v>0.66</v>
      </c>
      <c r="F25" s="73"/>
      <c r="G25" s="73"/>
      <c r="H25" s="73"/>
      <c r="I25" s="73"/>
      <c r="J25" s="73"/>
      <c r="K25" s="73"/>
      <c r="L25" s="74"/>
      <c r="M25" s="21"/>
      <c r="N25" s="21"/>
      <c r="O25" s="21"/>
      <c r="P25" s="75"/>
      <c r="R25" s="29"/>
      <c r="S25" s="29"/>
      <c r="T25" s="29"/>
      <c r="U25" s="29"/>
      <c r="V25" s="29"/>
      <c r="W25" s="30"/>
    </row>
    <row r="26" spans="1:23" ht="12.75">
      <c r="A26" s="33"/>
      <c r="B26" s="77" t="s">
        <v>259</v>
      </c>
      <c r="C26" s="364" t="s">
        <v>97</v>
      </c>
      <c r="D26" s="35"/>
      <c r="E26" s="360"/>
      <c r="F26" s="73"/>
      <c r="G26" s="73"/>
      <c r="H26" s="73"/>
      <c r="I26" s="73"/>
      <c r="J26" s="73"/>
      <c r="K26" s="73"/>
      <c r="L26" s="74"/>
      <c r="M26" s="21"/>
      <c r="N26" s="21"/>
      <c r="O26" s="21"/>
      <c r="P26" s="75"/>
      <c r="R26" s="29"/>
      <c r="S26" s="29"/>
      <c r="T26" s="29"/>
      <c r="U26" s="29"/>
      <c r="V26" s="29"/>
      <c r="W26" s="30"/>
    </row>
    <row r="27" spans="1:23" ht="54.75" customHeight="1">
      <c r="A27" s="33">
        <v>8</v>
      </c>
      <c r="B27" s="77" t="s">
        <v>259</v>
      </c>
      <c r="C27" s="365" t="s">
        <v>103</v>
      </c>
      <c r="D27" s="35" t="s">
        <v>79</v>
      </c>
      <c r="E27" s="360">
        <v>16</v>
      </c>
      <c r="F27" s="73"/>
      <c r="G27" s="73"/>
      <c r="H27" s="73"/>
      <c r="I27" s="73"/>
      <c r="J27" s="73"/>
      <c r="K27" s="73"/>
      <c r="L27" s="74"/>
      <c r="M27" s="21"/>
      <c r="N27" s="21"/>
      <c r="O27" s="21"/>
      <c r="P27" s="75"/>
      <c r="R27" s="29"/>
      <c r="S27" s="29"/>
      <c r="T27" s="29"/>
      <c r="U27" s="29"/>
      <c r="V27" s="29"/>
      <c r="W27" s="30"/>
    </row>
    <row r="28" spans="1:23" s="28" customFormat="1" ht="12.75">
      <c r="A28" s="366"/>
      <c r="B28" s="77"/>
      <c r="C28" s="364" t="s">
        <v>98</v>
      </c>
      <c r="D28" s="276"/>
      <c r="E28" s="276"/>
      <c r="F28" s="73"/>
      <c r="G28" s="73"/>
      <c r="H28" s="73"/>
      <c r="I28" s="73"/>
      <c r="J28" s="73"/>
      <c r="K28" s="73"/>
      <c r="L28" s="74"/>
      <c r="M28" s="21"/>
      <c r="N28" s="21"/>
      <c r="O28" s="21"/>
      <c r="P28" s="75"/>
      <c r="R28" s="29"/>
      <c r="S28" s="29"/>
      <c r="T28" s="29"/>
      <c r="U28" s="29"/>
      <c r="V28" s="29"/>
      <c r="W28" s="30"/>
    </row>
    <row r="29" spans="1:23" ht="30" customHeight="1">
      <c r="A29" s="76">
        <v>9</v>
      </c>
      <c r="B29" s="77" t="s">
        <v>260</v>
      </c>
      <c r="C29" s="357" t="s">
        <v>169</v>
      </c>
      <c r="D29" s="77" t="s">
        <v>99</v>
      </c>
      <c r="E29" s="367">
        <v>1</v>
      </c>
      <c r="F29" s="73"/>
      <c r="G29" s="73"/>
      <c r="H29" s="73"/>
      <c r="I29" s="73"/>
      <c r="J29" s="73"/>
      <c r="K29" s="73"/>
      <c r="L29" s="74"/>
      <c r="M29" s="21"/>
      <c r="N29" s="21"/>
      <c r="O29" s="21"/>
      <c r="P29" s="75"/>
      <c r="R29" s="29"/>
      <c r="S29" s="29"/>
      <c r="T29" s="29"/>
      <c r="U29" s="29"/>
      <c r="V29" s="29"/>
      <c r="W29" s="30"/>
    </row>
    <row r="30" spans="1:23" ht="24.75" customHeight="1">
      <c r="A30" s="76">
        <v>10</v>
      </c>
      <c r="B30" s="77" t="s">
        <v>260</v>
      </c>
      <c r="C30" s="357" t="s">
        <v>168</v>
      </c>
      <c r="D30" s="77" t="s">
        <v>99</v>
      </c>
      <c r="E30" s="367">
        <v>1</v>
      </c>
      <c r="F30" s="73"/>
      <c r="G30" s="73"/>
      <c r="H30" s="18"/>
      <c r="I30" s="73"/>
      <c r="J30" s="73"/>
      <c r="K30" s="73"/>
      <c r="L30" s="74"/>
      <c r="M30" s="21"/>
      <c r="N30" s="21"/>
      <c r="O30" s="21"/>
      <c r="P30" s="75"/>
      <c r="R30" s="29"/>
      <c r="S30" s="29"/>
      <c r="T30" s="29"/>
      <c r="U30" s="29"/>
      <c r="V30" s="29"/>
      <c r="W30" s="30"/>
    </row>
    <row r="31" spans="1:23" ht="25.5">
      <c r="A31" s="76">
        <v>11</v>
      </c>
      <c r="B31" s="77" t="s">
        <v>260</v>
      </c>
      <c r="C31" s="357" t="s">
        <v>100</v>
      </c>
      <c r="D31" s="77" t="s">
        <v>84</v>
      </c>
      <c r="E31" s="77">
        <v>0.03</v>
      </c>
      <c r="F31" s="73"/>
      <c r="G31" s="358"/>
      <c r="H31" s="18"/>
      <c r="I31" s="73"/>
      <c r="J31" s="73"/>
      <c r="K31" s="73"/>
      <c r="L31" s="74"/>
      <c r="M31" s="21"/>
      <c r="N31" s="21"/>
      <c r="O31" s="21"/>
      <c r="P31" s="75"/>
      <c r="Q31" s="255"/>
      <c r="R31" s="29"/>
      <c r="S31" s="29"/>
      <c r="T31" s="29"/>
      <c r="U31" s="29"/>
      <c r="V31" s="29"/>
      <c r="W31" s="30"/>
    </row>
    <row r="32" spans="1:23" ht="25.5">
      <c r="A32" s="236">
        <v>12</v>
      </c>
      <c r="B32" s="77" t="s">
        <v>260</v>
      </c>
      <c r="C32" s="247" t="s">
        <v>237</v>
      </c>
      <c r="D32" s="242" t="s">
        <v>79</v>
      </c>
      <c r="E32" s="368">
        <v>24</v>
      </c>
      <c r="F32" s="73"/>
      <c r="G32" s="242"/>
      <c r="H32" s="18"/>
      <c r="I32" s="18"/>
      <c r="J32" s="18"/>
      <c r="K32" s="73"/>
      <c r="L32" s="19"/>
      <c r="M32" s="20"/>
      <c r="N32" s="20"/>
      <c r="O32" s="20"/>
      <c r="P32" s="22"/>
      <c r="Q32" s="255"/>
      <c r="R32" s="29"/>
      <c r="S32" s="29"/>
      <c r="T32" s="29"/>
      <c r="U32" s="29"/>
      <c r="V32" s="29"/>
      <c r="W32" s="30"/>
    </row>
    <row r="33" spans="1:23" ht="13.5" thickBot="1">
      <c r="A33" s="452" t="s">
        <v>32</v>
      </c>
      <c r="B33" s="453"/>
      <c r="C33" s="454"/>
      <c r="D33" s="37" t="s">
        <v>62</v>
      </c>
      <c r="E33" s="38"/>
      <c r="F33" s="39"/>
      <c r="G33" s="39"/>
      <c r="H33" s="39"/>
      <c r="I33" s="39"/>
      <c r="J33" s="39"/>
      <c r="K33" s="39"/>
      <c r="L33" s="82"/>
      <c r="M33" s="82"/>
      <c r="N33" s="82"/>
      <c r="O33" s="82"/>
      <c r="P33" s="83"/>
      <c r="Q33" s="42"/>
      <c r="R33" s="42"/>
      <c r="S33" s="42"/>
      <c r="T33" s="42"/>
      <c r="U33" s="42"/>
      <c r="V33" s="42"/>
      <c r="W33" s="42"/>
    </row>
    <row r="34" spans="1:23" ht="13.5" thickBot="1">
      <c r="A34" s="437" t="s">
        <v>24</v>
      </c>
      <c r="B34" s="455"/>
      <c r="C34" s="456"/>
      <c r="D34" s="369" t="s">
        <v>22</v>
      </c>
      <c r="E34" s="370"/>
      <c r="F34" s="371"/>
      <c r="G34" s="371"/>
      <c r="H34" s="371"/>
      <c r="I34" s="371"/>
      <c r="J34" s="371"/>
      <c r="K34" s="371"/>
      <c r="L34" s="372"/>
      <c r="M34" s="373"/>
      <c r="N34" s="373"/>
      <c r="O34" s="373"/>
      <c r="P34" s="374"/>
      <c r="Q34" s="42"/>
      <c r="R34" s="42"/>
      <c r="S34" s="42"/>
      <c r="T34" s="42"/>
      <c r="U34" s="42"/>
      <c r="V34" s="42"/>
      <c r="W34" s="42"/>
    </row>
    <row r="35" spans="1:23" ht="13.5" customHeight="1" thickBot="1">
      <c r="A35" s="440" t="s">
        <v>23</v>
      </c>
      <c r="B35" s="441"/>
      <c r="C35" s="442"/>
      <c r="D35" s="49" t="s">
        <v>62</v>
      </c>
      <c r="E35" s="50"/>
      <c r="F35" s="51"/>
      <c r="G35" s="51"/>
      <c r="H35" s="51"/>
      <c r="I35" s="51"/>
      <c r="J35" s="51"/>
      <c r="K35" s="51"/>
      <c r="L35" s="52"/>
      <c r="M35" s="52"/>
      <c r="N35" s="52"/>
      <c r="O35" s="52"/>
      <c r="P35" s="89"/>
      <c r="Q35" s="42"/>
      <c r="R35" s="42"/>
      <c r="S35" s="42"/>
      <c r="T35" s="42"/>
      <c r="U35" s="42"/>
      <c r="V35" s="42"/>
      <c r="W35" s="42"/>
    </row>
    <row r="36" spans="1:3" ht="12.75">
      <c r="A36" s="90"/>
      <c r="B36" s="90"/>
      <c r="C36" s="91"/>
    </row>
    <row r="37" spans="1:3" ht="12.75">
      <c r="A37" s="92"/>
      <c r="B37" s="90"/>
      <c r="C37" s="91"/>
    </row>
  </sheetData>
  <sheetProtection/>
  <mergeCells count="13">
    <mergeCell ref="A2:P2"/>
    <mergeCell ref="A3:P3"/>
    <mergeCell ref="A4:P4"/>
    <mergeCell ref="A13:A14"/>
    <mergeCell ref="B13:B14"/>
    <mergeCell ref="C13:C14"/>
    <mergeCell ref="D13:D14"/>
    <mergeCell ref="E13:E14"/>
    <mergeCell ref="A33:C33"/>
    <mergeCell ref="A35:C35"/>
    <mergeCell ref="F13:K13"/>
    <mergeCell ref="L13:P13"/>
    <mergeCell ref="A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3"/>
  <colBreaks count="1" manualBreakCount="1">
    <brk id="16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" customWidth="1"/>
    <col min="2" max="2" width="7.8515625" style="1" customWidth="1"/>
    <col min="3" max="3" width="33.00390625" style="4" customWidth="1"/>
    <col min="4" max="4" width="7.7109375" style="1" customWidth="1"/>
    <col min="5" max="5" width="9.57421875" style="1" customWidth="1"/>
    <col min="6" max="6" width="7.7109375" style="1" customWidth="1"/>
    <col min="7" max="7" width="7.421875" style="1" customWidth="1"/>
    <col min="8" max="11" width="8.7109375" style="1" customWidth="1"/>
    <col min="12" max="15" width="11.00390625" style="1" customWidth="1"/>
    <col min="16" max="16" width="12.7109375" style="1" customWidth="1"/>
    <col min="17" max="17" width="9.140625" style="1" customWidth="1"/>
    <col min="18" max="18" width="12.7109375" style="1" customWidth="1"/>
    <col min="19" max="16384" width="9.140625" style="1" customWidth="1"/>
  </cols>
  <sheetData>
    <row r="1" spans="1:16" ht="12.75">
      <c r="A1" s="443" t="s">
        <v>188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12.75">
      <c r="A2" s="443" t="s">
        <v>116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</row>
    <row r="3" spans="1:16" ht="17.25" customHeight="1">
      <c r="A3" s="445" t="s">
        <v>43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ht="12.75" customHeight="1">
      <c r="A4" s="3"/>
    </row>
    <row r="5" spans="1:3" ht="12.75" customHeight="1">
      <c r="A5" s="3" t="s">
        <v>38</v>
      </c>
      <c r="B5" s="5"/>
      <c r="C5" s="5"/>
    </row>
    <row r="6" spans="1:3" ht="12.75" customHeight="1">
      <c r="A6" s="3" t="s">
        <v>36</v>
      </c>
      <c r="B6" s="5"/>
      <c r="C6" s="5"/>
    </row>
    <row r="7" spans="1:3" ht="12.75">
      <c r="A7" s="1" t="s">
        <v>39</v>
      </c>
      <c r="B7" s="5"/>
      <c r="C7" s="5"/>
    </row>
    <row r="8" spans="1:3" ht="12.75" customHeight="1">
      <c r="A8" s="1" t="s">
        <v>37</v>
      </c>
      <c r="B8" s="5"/>
      <c r="C8" s="5"/>
    </row>
    <row r="9" ht="12.75"/>
    <row r="10" spans="14:16" ht="12.75">
      <c r="N10" s="3" t="s">
        <v>54</v>
      </c>
      <c r="O10" s="6"/>
      <c r="P10" s="7">
        <f>P20</f>
        <v>0</v>
      </c>
    </row>
    <row r="11" spans="1:16" ht="13.5" thickBot="1">
      <c r="A11" s="3"/>
      <c r="B11" s="3"/>
      <c r="L11" s="6"/>
      <c r="M11" s="3"/>
      <c r="O11" s="6"/>
      <c r="P11" s="6"/>
    </row>
    <row r="12" spans="1:16" ht="12.75">
      <c r="A12" s="446" t="s">
        <v>34</v>
      </c>
      <c r="B12" s="426" t="s">
        <v>256</v>
      </c>
      <c r="C12" s="457" t="s">
        <v>14</v>
      </c>
      <c r="D12" s="426" t="s">
        <v>15</v>
      </c>
      <c r="E12" s="426" t="s">
        <v>16</v>
      </c>
      <c r="F12" s="428" t="s">
        <v>7</v>
      </c>
      <c r="G12" s="429"/>
      <c r="H12" s="429"/>
      <c r="I12" s="429"/>
      <c r="J12" s="429"/>
      <c r="K12" s="430"/>
      <c r="L12" s="428" t="s">
        <v>8</v>
      </c>
      <c r="M12" s="429"/>
      <c r="N12" s="429"/>
      <c r="O12" s="429"/>
      <c r="P12" s="431"/>
    </row>
    <row r="13" spans="1:16" ht="94.5" customHeight="1" thickBot="1">
      <c r="A13" s="447"/>
      <c r="B13" s="427"/>
      <c r="C13" s="458"/>
      <c r="D13" s="427"/>
      <c r="E13" s="427"/>
      <c r="F13" s="9" t="s">
        <v>6</v>
      </c>
      <c r="G13" s="10" t="s">
        <v>53</v>
      </c>
      <c r="H13" s="10" t="s">
        <v>48</v>
      </c>
      <c r="I13" s="11" t="s">
        <v>49</v>
      </c>
      <c r="J13" s="11" t="s">
        <v>50</v>
      </c>
      <c r="K13" s="10" t="s">
        <v>51</v>
      </c>
      <c r="L13" s="9" t="s">
        <v>35</v>
      </c>
      <c r="M13" s="10" t="s">
        <v>48</v>
      </c>
      <c r="N13" s="11" t="s">
        <v>49</v>
      </c>
      <c r="O13" s="11" t="s">
        <v>50</v>
      </c>
      <c r="P13" s="12" t="s">
        <v>52</v>
      </c>
    </row>
    <row r="14" spans="1:16" ht="13.5" thickBot="1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1">
        <v>11</v>
      </c>
      <c r="L14" s="61">
        <v>12</v>
      </c>
      <c r="M14" s="61">
        <v>13</v>
      </c>
      <c r="N14" s="61">
        <v>14</v>
      </c>
      <c r="O14" s="61">
        <v>15</v>
      </c>
      <c r="P14" s="62">
        <v>16</v>
      </c>
    </row>
    <row r="15" spans="1:21" s="99" customFormat="1" ht="12.75">
      <c r="A15" s="256"/>
      <c r="B15" s="159"/>
      <c r="C15" s="257" t="s">
        <v>117</v>
      </c>
      <c r="D15" s="257"/>
      <c r="E15" s="257"/>
      <c r="F15" s="257"/>
      <c r="G15" s="258"/>
      <c r="H15" s="259"/>
      <c r="I15" s="164"/>
      <c r="J15" s="164"/>
      <c r="K15" s="164"/>
      <c r="L15" s="164"/>
      <c r="M15" s="164"/>
      <c r="N15" s="164"/>
      <c r="O15" s="74"/>
      <c r="P15" s="75"/>
      <c r="Q15" s="1"/>
      <c r="R15" s="1"/>
      <c r="S15" s="1"/>
      <c r="T15" s="1"/>
      <c r="U15" s="1"/>
    </row>
    <row r="16" spans="1:23" s="99" customFormat="1" ht="38.25">
      <c r="A16" s="256" t="s">
        <v>170</v>
      </c>
      <c r="B16" s="159" t="s">
        <v>257</v>
      </c>
      <c r="C16" s="260" t="s">
        <v>118</v>
      </c>
      <c r="D16" s="258" t="s">
        <v>80</v>
      </c>
      <c r="E16" s="261">
        <v>91.3</v>
      </c>
      <c r="F16" s="164"/>
      <c r="G16" s="164"/>
      <c r="H16" s="164"/>
      <c r="I16" s="164"/>
      <c r="J16" s="129"/>
      <c r="K16" s="164"/>
      <c r="L16" s="74"/>
      <c r="M16" s="21"/>
      <c r="N16" s="21"/>
      <c r="O16" s="21"/>
      <c r="P16" s="75"/>
      <c r="Q16" s="1"/>
      <c r="R16" s="29"/>
      <c r="S16" s="29"/>
      <c r="T16" s="29"/>
      <c r="U16" s="29"/>
      <c r="V16" s="29"/>
      <c r="W16" s="30"/>
    </row>
    <row r="17" spans="1:23" s="99" customFormat="1" ht="38.25">
      <c r="A17" s="262" t="s">
        <v>171</v>
      </c>
      <c r="B17" s="159" t="s">
        <v>257</v>
      </c>
      <c r="C17" s="260" t="s">
        <v>119</v>
      </c>
      <c r="D17" s="259" t="s">
        <v>80</v>
      </c>
      <c r="E17" s="261">
        <v>52.8</v>
      </c>
      <c r="F17" s="164"/>
      <c r="G17" s="164"/>
      <c r="H17" s="164"/>
      <c r="I17" s="164"/>
      <c r="J17" s="129"/>
      <c r="K17" s="164"/>
      <c r="L17" s="74"/>
      <c r="M17" s="21"/>
      <c r="N17" s="21"/>
      <c r="O17" s="21"/>
      <c r="P17" s="75"/>
      <c r="Q17" s="1"/>
      <c r="R17" s="29"/>
      <c r="S17" s="29"/>
      <c r="T17" s="29"/>
      <c r="U17" s="29"/>
      <c r="V17" s="29"/>
      <c r="W17" s="30"/>
    </row>
    <row r="18" spans="1:24" ht="13.5" thickBot="1">
      <c r="A18" s="80"/>
      <c r="B18" s="459" t="s">
        <v>32</v>
      </c>
      <c r="C18" s="459"/>
      <c r="D18" s="37" t="s">
        <v>62</v>
      </c>
      <c r="E18" s="38"/>
      <c r="F18" s="39"/>
      <c r="G18" s="39"/>
      <c r="H18" s="39"/>
      <c r="I18" s="39"/>
      <c r="J18" s="39"/>
      <c r="K18" s="39"/>
      <c r="L18" s="40"/>
      <c r="M18" s="40"/>
      <c r="N18" s="40"/>
      <c r="O18" s="40"/>
      <c r="P18" s="41"/>
      <c r="Q18" s="263"/>
      <c r="R18" s="264"/>
      <c r="S18" s="42"/>
      <c r="T18" s="42"/>
      <c r="U18" s="42"/>
      <c r="V18" s="42"/>
      <c r="W18" s="42"/>
      <c r="X18" s="42"/>
    </row>
    <row r="19" spans="1:24" ht="27" customHeight="1" thickBot="1">
      <c r="A19" s="437" t="s">
        <v>24</v>
      </c>
      <c r="B19" s="460"/>
      <c r="C19" s="461"/>
      <c r="D19" s="43" t="s">
        <v>22</v>
      </c>
      <c r="E19" s="44"/>
      <c r="F19" s="45"/>
      <c r="G19" s="45"/>
      <c r="H19" s="45"/>
      <c r="I19" s="45"/>
      <c r="J19" s="45"/>
      <c r="K19" s="45"/>
      <c r="L19" s="46"/>
      <c r="M19" s="85"/>
      <c r="N19" s="85"/>
      <c r="O19" s="85"/>
      <c r="P19" s="86"/>
      <c r="Q19" s="42"/>
      <c r="R19" s="42"/>
      <c r="S19" s="42"/>
      <c r="T19" s="42"/>
      <c r="U19" s="42"/>
      <c r="V19" s="42"/>
      <c r="W19" s="42"/>
      <c r="X19" s="42"/>
    </row>
    <row r="20" spans="1:24" ht="13.5" thickBot="1">
      <c r="A20" s="87"/>
      <c r="B20" s="51"/>
      <c r="C20" s="88" t="s">
        <v>23</v>
      </c>
      <c r="D20" s="49" t="s">
        <v>62</v>
      </c>
      <c r="E20" s="50"/>
      <c r="F20" s="51"/>
      <c r="G20" s="51"/>
      <c r="H20" s="51"/>
      <c r="I20" s="51"/>
      <c r="J20" s="51"/>
      <c r="K20" s="51"/>
      <c r="L20" s="53"/>
      <c r="M20" s="254"/>
      <c r="N20" s="254"/>
      <c r="O20" s="254"/>
      <c r="P20" s="89"/>
      <c r="Q20" s="263"/>
      <c r="R20" s="42"/>
      <c r="S20" s="42"/>
      <c r="T20" s="42"/>
      <c r="U20" s="42"/>
      <c r="V20" s="42"/>
      <c r="W20" s="42"/>
      <c r="X20" s="42"/>
    </row>
  </sheetData>
  <sheetProtection/>
  <mergeCells count="12">
    <mergeCell ref="A1:P1"/>
    <mergeCell ref="A2:P2"/>
    <mergeCell ref="A3:P3"/>
    <mergeCell ref="A12:A13"/>
    <mergeCell ref="B12:B13"/>
    <mergeCell ref="C12:C13"/>
    <mergeCell ref="D12:D13"/>
    <mergeCell ref="E12:E13"/>
    <mergeCell ref="F12:K12"/>
    <mergeCell ref="L12:P12"/>
    <mergeCell ref="B18:C18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44"/>
  <sheetViews>
    <sheetView zoomScalePageLayoutView="0" workbookViewId="0" topLeftCell="A12">
      <selection activeCell="B32" sqref="B32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2.140625" style="4" customWidth="1"/>
    <col min="4" max="4" width="0.13671875" style="1" customWidth="1"/>
    <col min="5" max="5" width="7.7109375" style="1" customWidth="1"/>
    <col min="6" max="6" width="7.421875" style="1" customWidth="1"/>
    <col min="7" max="7" width="7.7109375" style="1" customWidth="1"/>
    <col min="8" max="8" width="7.421875" style="1" customWidth="1"/>
    <col min="9" max="12" width="8.7109375" style="1" customWidth="1"/>
    <col min="13" max="16" width="11.00390625" style="1" customWidth="1"/>
    <col min="17" max="17" width="12.7109375" style="1" customWidth="1"/>
    <col min="18" max="18" width="9.28125" style="1" customWidth="1"/>
    <col min="19" max="16384" width="9.140625" style="1" customWidth="1"/>
  </cols>
  <sheetData>
    <row r="1" spans="1:17" ht="15.75" customHeight="1">
      <c r="A1" s="443" t="s">
        <v>189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 ht="17.25" customHeight="1">
      <c r="A2" s="444" t="s">
        <v>180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ht="17.25" customHeight="1">
      <c r="A3" s="445" t="s">
        <v>43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ht="12.75" customHeight="1">
      <c r="A4" s="3"/>
    </row>
    <row r="5" spans="1:4" ht="12.75" customHeight="1">
      <c r="A5" s="3" t="s">
        <v>38</v>
      </c>
      <c r="B5" s="5"/>
      <c r="C5" s="5"/>
      <c r="D5" s="5"/>
    </row>
    <row r="6" spans="1:4" ht="12.75" customHeight="1">
      <c r="A6" s="3" t="s">
        <v>36</v>
      </c>
      <c r="B6" s="5"/>
      <c r="C6" s="5"/>
      <c r="D6" s="5"/>
    </row>
    <row r="7" spans="1:4" ht="12.75">
      <c r="A7" s="1" t="s">
        <v>39</v>
      </c>
      <c r="B7" s="5"/>
      <c r="C7" s="5"/>
      <c r="D7" s="5"/>
    </row>
    <row r="8" spans="1:4" ht="12.75" customHeight="1">
      <c r="A8" s="1" t="s">
        <v>37</v>
      </c>
      <c r="B8" s="5"/>
      <c r="C8" s="5"/>
      <c r="D8" s="5"/>
    </row>
    <row r="9" ht="12.75" customHeight="1"/>
    <row r="10" spans="15:17" ht="12.75" customHeight="1">
      <c r="O10" s="3" t="s">
        <v>54</v>
      </c>
      <c r="P10" s="6"/>
      <c r="Q10" s="7">
        <f>Q36</f>
        <v>0</v>
      </c>
    </row>
    <row r="11" spans="1:17" ht="12.75" customHeight="1" thickBot="1">
      <c r="A11" s="3"/>
      <c r="B11" s="3"/>
      <c r="M11" s="6"/>
      <c r="N11" s="3"/>
      <c r="P11" s="6"/>
      <c r="Q11" s="6"/>
    </row>
    <row r="12" spans="1:17" ht="12.75" customHeight="1">
      <c r="A12" s="446" t="s">
        <v>34</v>
      </c>
      <c r="B12" s="426" t="s">
        <v>256</v>
      </c>
      <c r="C12" s="457" t="s">
        <v>14</v>
      </c>
      <c r="D12" s="14"/>
      <c r="E12" s="426" t="s">
        <v>15</v>
      </c>
      <c r="F12" s="426" t="s">
        <v>16</v>
      </c>
      <c r="G12" s="428" t="s">
        <v>7</v>
      </c>
      <c r="H12" s="429"/>
      <c r="I12" s="429"/>
      <c r="J12" s="429"/>
      <c r="K12" s="429"/>
      <c r="L12" s="430"/>
      <c r="M12" s="428" t="s">
        <v>8</v>
      </c>
      <c r="N12" s="429"/>
      <c r="O12" s="429"/>
      <c r="P12" s="429"/>
      <c r="Q12" s="431"/>
    </row>
    <row r="13" spans="1:17" ht="92.25" customHeight="1" thickBot="1">
      <c r="A13" s="447"/>
      <c r="B13" s="427"/>
      <c r="C13" s="458"/>
      <c r="D13" s="59"/>
      <c r="E13" s="427"/>
      <c r="F13" s="427"/>
      <c r="G13" s="9" t="s">
        <v>6</v>
      </c>
      <c r="H13" s="10" t="s">
        <v>53</v>
      </c>
      <c r="I13" s="10" t="s">
        <v>48</v>
      </c>
      <c r="J13" s="11" t="s">
        <v>49</v>
      </c>
      <c r="K13" s="11" t="s">
        <v>50</v>
      </c>
      <c r="L13" s="10" t="s">
        <v>51</v>
      </c>
      <c r="M13" s="9" t="s">
        <v>35</v>
      </c>
      <c r="N13" s="10" t="s">
        <v>48</v>
      </c>
      <c r="O13" s="11" t="s">
        <v>49</v>
      </c>
      <c r="P13" s="11" t="s">
        <v>50</v>
      </c>
      <c r="Q13" s="12" t="s">
        <v>52</v>
      </c>
    </row>
    <row r="14" spans="1:17" ht="13.5" thickBot="1">
      <c r="A14" s="60">
        <v>1</v>
      </c>
      <c r="B14" s="61">
        <v>2</v>
      </c>
      <c r="C14" s="61">
        <v>3</v>
      </c>
      <c r="D14" s="61"/>
      <c r="E14" s="61">
        <v>4</v>
      </c>
      <c r="F14" s="61">
        <v>5</v>
      </c>
      <c r="G14" s="61">
        <v>6</v>
      </c>
      <c r="H14" s="61">
        <v>7</v>
      </c>
      <c r="I14" s="61">
        <v>8</v>
      </c>
      <c r="J14" s="61">
        <v>9</v>
      </c>
      <c r="K14" s="61">
        <v>10</v>
      </c>
      <c r="L14" s="61">
        <v>11</v>
      </c>
      <c r="M14" s="61">
        <v>12</v>
      </c>
      <c r="N14" s="61">
        <v>13</v>
      </c>
      <c r="O14" s="61">
        <v>14</v>
      </c>
      <c r="P14" s="61">
        <v>15</v>
      </c>
      <c r="Q14" s="62">
        <v>16</v>
      </c>
    </row>
    <row r="15" spans="1:17" ht="12.75">
      <c r="A15" s="462" t="s">
        <v>155</v>
      </c>
      <c r="B15" s="463"/>
      <c r="C15" s="463"/>
      <c r="D15" s="463"/>
      <c r="E15" s="464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</row>
    <row r="16" spans="1:17" ht="12.75">
      <c r="A16" s="16"/>
      <c r="B16" s="239"/>
      <c r="C16" s="240" t="s">
        <v>150</v>
      </c>
      <c r="D16" s="240"/>
      <c r="E16" s="241"/>
      <c r="F16" s="242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/>
    </row>
    <row r="17" spans="1:17" ht="12.75">
      <c r="A17" s="23"/>
      <c r="B17" s="25"/>
      <c r="C17" s="243" t="s">
        <v>151</v>
      </c>
      <c r="D17" s="243"/>
      <c r="E17" s="244"/>
      <c r="F17" s="242"/>
      <c r="G17" s="18"/>
      <c r="H17" s="18"/>
      <c r="I17" s="18"/>
      <c r="J17" s="18"/>
      <c r="K17" s="18"/>
      <c r="L17" s="18"/>
      <c r="M17" s="19"/>
      <c r="N17" s="20"/>
      <c r="O17" s="20"/>
      <c r="P17" s="20"/>
      <c r="Q17" s="22"/>
    </row>
    <row r="18" spans="1:24" ht="29.25" customHeight="1">
      <c r="A18" s="23">
        <v>1</v>
      </c>
      <c r="B18" s="25" t="s">
        <v>257</v>
      </c>
      <c r="C18" s="245" t="s">
        <v>216</v>
      </c>
      <c r="D18" s="245"/>
      <c r="E18" s="244" t="s">
        <v>80</v>
      </c>
      <c r="F18" s="242">
        <f>114.27+61.37</f>
        <v>175.64</v>
      </c>
      <c r="G18" s="18"/>
      <c r="H18" s="18"/>
      <c r="I18" s="18"/>
      <c r="J18" s="18"/>
      <c r="K18" s="18"/>
      <c r="L18" s="18"/>
      <c r="M18" s="19"/>
      <c r="N18" s="20"/>
      <c r="O18" s="20"/>
      <c r="P18" s="20"/>
      <c r="Q18" s="22"/>
      <c r="S18" s="29"/>
      <c r="T18" s="29"/>
      <c r="U18" s="29"/>
      <c r="V18" s="29"/>
      <c r="W18" s="29"/>
      <c r="X18" s="30"/>
    </row>
    <row r="19" spans="1:24" ht="12.75">
      <c r="A19" s="23"/>
      <c r="B19" s="25"/>
      <c r="C19" s="243" t="s">
        <v>152</v>
      </c>
      <c r="D19" s="243"/>
      <c r="E19" s="244"/>
      <c r="F19" s="242"/>
      <c r="G19" s="18"/>
      <c r="H19" s="18"/>
      <c r="I19" s="18"/>
      <c r="J19" s="18"/>
      <c r="K19" s="18"/>
      <c r="L19" s="18"/>
      <c r="M19" s="19"/>
      <c r="N19" s="20"/>
      <c r="O19" s="20"/>
      <c r="P19" s="20"/>
      <c r="Q19" s="22"/>
      <c r="S19" s="29"/>
      <c r="T19" s="29"/>
      <c r="U19" s="29"/>
      <c r="V19" s="29"/>
      <c r="W19" s="29"/>
      <c r="X19" s="30"/>
    </row>
    <row r="20" spans="1:24" ht="25.5">
      <c r="A20" s="23">
        <v>2</v>
      </c>
      <c r="B20" s="25" t="s">
        <v>257</v>
      </c>
      <c r="C20" s="245" t="s">
        <v>216</v>
      </c>
      <c r="D20" s="245"/>
      <c r="E20" s="244" t="s">
        <v>80</v>
      </c>
      <c r="F20" s="242">
        <f>85.99+59.61</f>
        <v>145.6</v>
      </c>
      <c r="G20" s="18"/>
      <c r="H20" s="18"/>
      <c r="I20" s="18"/>
      <c r="J20" s="18"/>
      <c r="K20" s="18"/>
      <c r="L20" s="18"/>
      <c r="M20" s="19"/>
      <c r="N20" s="20"/>
      <c r="O20" s="20"/>
      <c r="P20" s="20"/>
      <c r="Q20" s="22"/>
      <c r="S20" s="29"/>
      <c r="T20" s="29"/>
      <c r="U20" s="29"/>
      <c r="V20" s="29"/>
      <c r="W20" s="29"/>
      <c r="X20" s="30"/>
    </row>
    <row r="21" spans="1:24" ht="12.75">
      <c r="A21" s="23"/>
      <c r="B21" s="25"/>
      <c r="C21" s="243" t="s">
        <v>153</v>
      </c>
      <c r="D21" s="243"/>
      <c r="E21" s="244"/>
      <c r="F21" s="242"/>
      <c r="G21" s="18"/>
      <c r="H21" s="18"/>
      <c r="I21" s="18"/>
      <c r="J21" s="18"/>
      <c r="K21" s="18"/>
      <c r="L21" s="18"/>
      <c r="M21" s="19"/>
      <c r="N21" s="20"/>
      <c r="O21" s="20"/>
      <c r="P21" s="20"/>
      <c r="Q21" s="22"/>
      <c r="S21" s="29"/>
      <c r="T21" s="29"/>
      <c r="U21" s="29"/>
      <c r="V21" s="29"/>
      <c r="W21" s="29"/>
      <c r="X21" s="30"/>
    </row>
    <row r="22" spans="1:24" ht="25.5">
      <c r="A22" s="23">
        <v>3</v>
      </c>
      <c r="B22" s="25" t="s">
        <v>257</v>
      </c>
      <c r="C22" s="245" t="s">
        <v>216</v>
      </c>
      <c r="D22" s="245"/>
      <c r="E22" s="244" t="s">
        <v>80</v>
      </c>
      <c r="F22" s="242">
        <f>89.98+61.29</f>
        <v>151.27</v>
      </c>
      <c r="G22" s="18"/>
      <c r="H22" s="18"/>
      <c r="I22" s="18"/>
      <c r="J22" s="18"/>
      <c r="K22" s="18"/>
      <c r="L22" s="18"/>
      <c r="M22" s="19"/>
      <c r="N22" s="20"/>
      <c r="O22" s="20"/>
      <c r="P22" s="20"/>
      <c r="Q22" s="22"/>
      <c r="S22" s="29"/>
      <c r="T22" s="29"/>
      <c r="U22" s="29"/>
      <c r="V22" s="29"/>
      <c r="W22" s="29"/>
      <c r="X22" s="30"/>
    </row>
    <row r="23" spans="1:24" ht="12.75">
      <c r="A23" s="23"/>
      <c r="B23" s="25"/>
      <c r="C23" s="243" t="s">
        <v>154</v>
      </c>
      <c r="D23" s="243"/>
      <c r="E23" s="244"/>
      <c r="F23" s="242"/>
      <c r="G23" s="18"/>
      <c r="H23" s="18"/>
      <c r="I23" s="18"/>
      <c r="J23" s="18"/>
      <c r="K23" s="18"/>
      <c r="L23" s="18"/>
      <c r="M23" s="19"/>
      <c r="N23" s="20"/>
      <c r="O23" s="20"/>
      <c r="P23" s="20"/>
      <c r="Q23" s="22"/>
      <c r="S23" s="29"/>
      <c r="T23" s="29"/>
      <c r="U23" s="29"/>
      <c r="V23" s="29"/>
      <c r="W23" s="29"/>
      <c r="X23" s="30"/>
    </row>
    <row r="24" spans="1:24" ht="25.5">
      <c r="A24" s="23">
        <v>4</v>
      </c>
      <c r="B24" s="25" t="s">
        <v>257</v>
      </c>
      <c r="C24" s="245" t="s">
        <v>216</v>
      </c>
      <c r="D24" s="245"/>
      <c r="E24" s="244" t="s">
        <v>80</v>
      </c>
      <c r="F24" s="242">
        <f>96.05+63.21</f>
        <v>159.26</v>
      </c>
      <c r="G24" s="18"/>
      <c r="H24" s="18"/>
      <c r="I24" s="18"/>
      <c r="J24" s="18"/>
      <c r="K24" s="18"/>
      <c r="L24" s="18"/>
      <c r="M24" s="19"/>
      <c r="N24" s="20"/>
      <c r="O24" s="20"/>
      <c r="P24" s="20"/>
      <c r="Q24" s="22"/>
      <c r="S24" s="29"/>
      <c r="T24" s="29"/>
      <c r="U24" s="29"/>
      <c r="V24" s="29"/>
      <c r="W24" s="29"/>
      <c r="X24" s="30"/>
    </row>
    <row r="25" spans="1:24" ht="12.75">
      <c r="A25" s="23"/>
      <c r="B25" s="25"/>
      <c r="C25" s="246" t="s">
        <v>77</v>
      </c>
      <c r="D25" s="246"/>
      <c r="E25" s="244"/>
      <c r="F25" s="242"/>
      <c r="G25" s="18"/>
      <c r="H25" s="18"/>
      <c r="I25" s="18"/>
      <c r="J25" s="18"/>
      <c r="K25" s="18"/>
      <c r="L25" s="18"/>
      <c r="M25" s="19"/>
      <c r="N25" s="20"/>
      <c r="O25" s="20"/>
      <c r="P25" s="20"/>
      <c r="Q25" s="22"/>
      <c r="S25" s="29"/>
      <c r="T25" s="29"/>
      <c r="U25" s="29"/>
      <c r="V25" s="29"/>
      <c r="W25" s="29"/>
      <c r="X25" s="30"/>
    </row>
    <row r="26" spans="1:24" ht="12.75">
      <c r="A26" s="23"/>
      <c r="B26" s="25"/>
      <c r="C26" s="243" t="s">
        <v>151</v>
      </c>
      <c r="D26" s="243"/>
      <c r="E26" s="244"/>
      <c r="F26" s="242"/>
      <c r="G26" s="18"/>
      <c r="H26" s="18"/>
      <c r="I26" s="18"/>
      <c r="J26" s="18"/>
      <c r="K26" s="18"/>
      <c r="L26" s="18"/>
      <c r="M26" s="19"/>
      <c r="N26" s="20"/>
      <c r="O26" s="20"/>
      <c r="P26" s="20"/>
      <c r="Q26" s="22"/>
      <c r="S26" s="29"/>
      <c r="T26" s="29"/>
      <c r="U26" s="29"/>
      <c r="V26" s="29"/>
      <c r="W26" s="29"/>
      <c r="X26" s="30"/>
    </row>
    <row r="27" spans="1:24" ht="25.5">
      <c r="A27" s="23">
        <v>5</v>
      </c>
      <c r="B27" s="25" t="s">
        <v>257</v>
      </c>
      <c r="C27" s="245" t="s">
        <v>216</v>
      </c>
      <c r="D27" s="245"/>
      <c r="E27" s="244" t="s">
        <v>80</v>
      </c>
      <c r="F27" s="242">
        <f>114.26+61.38</f>
        <v>175.64000000000001</v>
      </c>
      <c r="G27" s="18"/>
      <c r="H27" s="18"/>
      <c r="I27" s="18"/>
      <c r="J27" s="18"/>
      <c r="K27" s="18"/>
      <c r="L27" s="18"/>
      <c r="M27" s="19"/>
      <c r="N27" s="20"/>
      <c r="O27" s="20"/>
      <c r="P27" s="20"/>
      <c r="Q27" s="22"/>
      <c r="S27" s="29"/>
      <c r="T27" s="29"/>
      <c r="U27" s="29"/>
      <c r="V27" s="29"/>
      <c r="W27" s="29"/>
      <c r="X27" s="30"/>
    </row>
    <row r="28" spans="1:24" ht="12.75">
      <c r="A28" s="23"/>
      <c r="B28" s="25"/>
      <c r="C28" s="243" t="s">
        <v>152</v>
      </c>
      <c r="D28" s="243"/>
      <c r="E28" s="244"/>
      <c r="F28" s="242"/>
      <c r="G28" s="18"/>
      <c r="H28" s="18"/>
      <c r="I28" s="18"/>
      <c r="J28" s="18"/>
      <c r="K28" s="18"/>
      <c r="L28" s="18"/>
      <c r="M28" s="19"/>
      <c r="N28" s="20"/>
      <c r="O28" s="20"/>
      <c r="P28" s="20"/>
      <c r="Q28" s="22"/>
      <c r="S28" s="29"/>
      <c r="T28" s="29"/>
      <c r="U28" s="29"/>
      <c r="V28" s="29"/>
      <c r="W28" s="29"/>
      <c r="X28" s="30"/>
    </row>
    <row r="29" spans="1:24" ht="25.5">
      <c r="A29" s="23">
        <v>6</v>
      </c>
      <c r="B29" s="25" t="s">
        <v>257</v>
      </c>
      <c r="C29" s="245" t="s">
        <v>216</v>
      </c>
      <c r="D29" s="245"/>
      <c r="E29" s="244" t="s">
        <v>80</v>
      </c>
      <c r="F29" s="242">
        <f>85.99+59.61</f>
        <v>145.6</v>
      </c>
      <c r="G29" s="18"/>
      <c r="H29" s="18"/>
      <c r="I29" s="18"/>
      <c r="J29" s="18"/>
      <c r="K29" s="18"/>
      <c r="L29" s="18"/>
      <c r="M29" s="19"/>
      <c r="N29" s="20"/>
      <c r="O29" s="20"/>
      <c r="P29" s="20"/>
      <c r="Q29" s="22"/>
      <c r="S29" s="29"/>
      <c r="T29" s="29"/>
      <c r="U29" s="29"/>
      <c r="V29" s="29"/>
      <c r="W29" s="29"/>
      <c r="X29" s="30"/>
    </row>
    <row r="30" spans="1:24" ht="12.75">
      <c r="A30" s="23"/>
      <c r="B30" s="25"/>
      <c r="C30" s="243" t="s">
        <v>153</v>
      </c>
      <c r="D30" s="243"/>
      <c r="E30" s="244"/>
      <c r="F30" s="242"/>
      <c r="G30" s="18"/>
      <c r="H30" s="18"/>
      <c r="I30" s="18"/>
      <c r="J30" s="18"/>
      <c r="K30" s="18"/>
      <c r="L30" s="18"/>
      <c r="M30" s="19"/>
      <c r="N30" s="20"/>
      <c r="O30" s="20"/>
      <c r="P30" s="20"/>
      <c r="Q30" s="22"/>
      <c r="S30" s="29"/>
      <c r="T30" s="29"/>
      <c r="U30" s="29"/>
      <c r="V30" s="29"/>
      <c r="W30" s="29"/>
      <c r="X30" s="30"/>
    </row>
    <row r="31" spans="1:24" ht="25.5">
      <c r="A31" s="23">
        <v>7</v>
      </c>
      <c r="B31" s="25" t="s">
        <v>257</v>
      </c>
      <c r="C31" s="245" t="s">
        <v>216</v>
      </c>
      <c r="D31" s="245"/>
      <c r="E31" s="244" t="s">
        <v>80</v>
      </c>
      <c r="F31" s="242">
        <f>89.97+61.3</f>
        <v>151.26999999999998</v>
      </c>
      <c r="G31" s="18"/>
      <c r="H31" s="18"/>
      <c r="I31" s="18"/>
      <c r="J31" s="18"/>
      <c r="K31" s="18"/>
      <c r="L31" s="18"/>
      <c r="M31" s="19"/>
      <c r="N31" s="20"/>
      <c r="O31" s="20"/>
      <c r="P31" s="20"/>
      <c r="Q31" s="22"/>
      <c r="S31" s="29"/>
      <c r="T31" s="29"/>
      <c r="U31" s="29"/>
      <c r="V31" s="29"/>
      <c r="W31" s="29"/>
      <c r="X31" s="30"/>
    </row>
    <row r="32" spans="1:24" ht="12.75">
      <c r="A32" s="23"/>
      <c r="B32" s="25"/>
      <c r="C32" s="243" t="s">
        <v>154</v>
      </c>
      <c r="D32" s="243"/>
      <c r="E32" s="244"/>
      <c r="F32" s="242"/>
      <c r="G32" s="18"/>
      <c r="H32" s="18"/>
      <c r="I32" s="18"/>
      <c r="J32" s="18"/>
      <c r="K32" s="18"/>
      <c r="L32" s="18"/>
      <c r="M32" s="19"/>
      <c r="N32" s="20"/>
      <c r="O32" s="20"/>
      <c r="P32" s="20"/>
      <c r="Q32" s="22"/>
      <c r="S32" s="29"/>
      <c r="T32" s="29"/>
      <c r="U32" s="29"/>
      <c r="V32" s="29"/>
      <c r="W32" s="29"/>
      <c r="X32" s="30"/>
    </row>
    <row r="33" spans="1:24" ht="27.75" customHeight="1">
      <c r="A33" s="23">
        <v>8</v>
      </c>
      <c r="B33" s="25" t="s">
        <v>257</v>
      </c>
      <c r="C33" s="245" t="s">
        <v>216</v>
      </c>
      <c r="D33" s="245"/>
      <c r="E33" s="244" t="s">
        <v>80</v>
      </c>
      <c r="F33" s="242">
        <f>96.05+63.22</f>
        <v>159.26999999999998</v>
      </c>
      <c r="G33" s="18"/>
      <c r="H33" s="18"/>
      <c r="I33" s="18"/>
      <c r="J33" s="18"/>
      <c r="K33" s="18"/>
      <c r="L33" s="18"/>
      <c r="M33" s="19"/>
      <c r="N33" s="20"/>
      <c r="O33" s="20"/>
      <c r="P33" s="20"/>
      <c r="Q33" s="22"/>
      <c r="S33" s="29"/>
      <c r="T33" s="29"/>
      <c r="U33" s="29"/>
      <c r="V33" s="29"/>
      <c r="W33" s="29"/>
      <c r="X33" s="30"/>
    </row>
    <row r="34" spans="1:24" ht="13.5" thickBot="1">
      <c r="A34" s="80"/>
      <c r="B34" s="459" t="s">
        <v>32</v>
      </c>
      <c r="C34" s="459"/>
      <c r="D34" s="81"/>
      <c r="E34" s="37" t="s">
        <v>62</v>
      </c>
      <c r="F34" s="38"/>
      <c r="G34" s="39"/>
      <c r="H34" s="39"/>
      <c r="I34" s="39"/>
      <c r="J34" s="39"/>
      <c r="K34" s="39"/>
      <c r="L34" s="39"/>
      <c r="M34" s="248"/>
      <c r="N34" s="249"/>
      <c r="O34" s="249"/>
      <c r="P34" s="249"/>
      <c r="Q34" s="250"/>
      <c r="R34" s="42"/>
      <c r="S34" s="42"/>
      <c r="T34" s="42"/>
      <c r="U34" s="42"/>
      <c r="V34" s="42"/>
      <c r="W34" s="42"/>
      <c r="X34" s="42"/>
    </row>
    <row r="35" spans="1:24" ht="27" customHeight="1" thickBot="1">
      <c r="A35" s="437" t="s">
        <v>24</v>
      </c>
      <c r="B35" s="460"/>
      <c r="C35" s="461"/>
      <c r="D35" s="251"/>
      <c r="E35" s="43" t="s">
        <v>22</v>
      </c>
      <c r="F35" s="44"/>
      <c r="G35" s="45"/>
      <c r="H35" s="45"/>
      <c r="I35" s="45"/>
      <c r="J35" s="45"/>
      <c r="K35" s="45"/>
      <c r="L35" s="45"/>
      <c r="M35" s="252"/>
      <c r="N35" s="85"/>
      <c r="O35" s="85"/>
      <c r="P35" s="85"/>
      <c r="Q35" s="86"/>
      <c r="R35" s="42"/>
      <c r="S35" s="42"/>
      <c r="T35" s="42"/>
      <c r="U35" s="42"/>
      <c r="V35" s="42"/>
      <c r="W35" s="42"/>
      <c r="X35" s="42"/>
    </row>
    <row r="36" spans="1:24" ht="13.5" thickBot="1">
      <c r="A36" s="87"/>
      <c r="B36" s="51"/>
      <c r="C36" s="88" t="s">
        <v>23</v>
      </c>
      <c r="D36" s="88"/>
      <c r="E36" s="49" t="s">
        <v>62</v>
      </c>
      <c r="F36" s="50"/>
      <c r="G36" s="51"/>
      <c r="H36" s="51"/>
      <c r="I36" s="51"/>
      <c r="J36" s="51"/>
      <c r="K36" s="51"/>
      <c r="L36" s="51"/>
      <c r="M36" s="253"/>
      <c r="N36" s="254"/>
      <c r="O36" s="254"/>
      <c r="P36" s="254"/>
      <c r="Q36" s="89"/>
      <c r="R36" s="42"/>
      <c r="S36" s="42"/>
      <c r="T36" s="42"/>
      <c r="U36" s="42"/>
      <c r="V36" s="42"/>
      <c r="W36" s="42"/>
      <c r="X36" s="42"/>
    </row>
    <row r="37" spans="16:17" ht="12.75">
      <c r="P37" s="6"/>
      <c r="Q37" s="255"/>
    </row>
    <row r="38" spans="16:17" ht="12.75">
      <c r="P38" s="6"/>
      <c r="Q38" s="255"/>
    </row>
    <row r="39" spans="2:24" ht="12.75">
      <c r="B39" s="231"/>
      <c r="C39" s="91"/>
      <c r="D39" s="91"/>
      <c r="E39" s="42"/>
      <c r="F39" s="232"/>
      <c r="G39" s="42"/>
      <c r="H39" s="42"/>
      <c r="I39" s="42"/>
      <c r="J39" s="42"/>
      <c r="K39" s="42"/>
      <c r="L39" s="2"/>
      <c r="M39" s="23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2.75">
      <c r="A40" s="90"/>
      <c r="B40" s="233"/>
      <c r="C40" s="91"/>
      <c r="D40" s="91"/>
      <c r="F40" s="232"/>
      <c r="M40" s="234"/>
      <c r="R40" s="42"/>
      <c r="S40" s="42"/>
      <c r="T40" s="42"/>
      <c r="U40" s="42"/>
      <c r="V40" s="42"/>
      <c r="W40" s="42"/>
      <c r="X40" s="42"/>
    </row>
    <row r="41" spans="1:24" ht="12.75">
      <c r="A41" s="92"/>
      <c r="B41" s="233"/>
      <c r="C41" s="91"/>
      <c r="D41" s="91"/>
      <c r="M41" s="231"/>
      <c r="R41" s="42"/>
      <c r="S41" s="42"/>
      <c r="T41" s="42"/>
      <c r="U41" s="42"/>
      <c r="V41" s="42"/>
      <c r="W41" s="42"/>
      <c r="X41" s="42"/>
    </row>
    <row r="42" spans="1:24" ht="12.75">
      <c r="A42" s="92"/>
      <c r="B42" s="235"/>
      <c r="C42" s="91"/>
      <c r="D42" s="91"/>
      <c r="M42" s="235"/>
      <c r="R42" s="42"/>
      <c r="S42" s="42"/>
      <c r="T42" s="42"/>
      <c r="U42" s="42"/>
      <c r="V42" s="42"/>
      <c r="W42" s="42"/>
      <c r="X42" s="42"/>
    </row>
    <row r="43" spans="2:24" ht="12.75">
      <c r="B43" s="231"/>
      <c r="D43" s="4"/>
      <c r="M43" s="231"/>
      <c r="R43" s="42"/>
      <c r="S43" s="42"/>
      <c r="T43" s="42"/>
      <c r="U43" s="42"/>
      <c r="V43" s="42"/>
      <c r="W43" s="42"/>
      <c r="X43" s="42"/>
    </row>
    <row r="44" spans="2:24" ht="12.75">
      <c r="B44" s="3"/>
      <c r="D44" s="4"/>
      <c r="M44" s="231"/>
      <c r="R44" s="42"/>
      <c r="S44" s="42"/>
      <c r="T44" s="42"/>
      <c r="U44" s="42"/>
      <c r="V44" s="42"/>
      <c r="W44" s="42"/>
      <c r="X44" s="42"/>
    </row>
  </sheetData>
  <sheetProtection/>
  <mergeCells count="13">
    <mergeCell ref="B34:C34"/>
    <mergeCell ref="A35:C35"/>
    <mergeCell ref="A1:Q1"/>
    <mergeCell ref="A2:Q2"/>
    <mergeCell ref="A3:Q3"/>
    <mergeCell ref="A12:A13"/>
    <mergeCell ref="B12:B13"/>
    <mergeCell ref="C12:C13"/>
    <mergeCell ref="E12:E13"/>
    <mergeCell ref="F12:F13"/>
    <mergeCell ref="G12:L12"/>
    <mergeCell ref="M12:Q12"/>
    <mergeCell ref="A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>
    <oddFooter>&amp;R&amp;"Times New Roman,Regular"&amp;8&amp;P (&amp;N)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9.140625" style="187" customWidth="1"/>
    <col min="2" max="2" width="9.421875" style="187" customWidth="1"/>
    <col min="3" max="3" width="19.421875" style="222" customWidth="1"/>
    <col min="4" max="4" width="10.8515625" style="187" customWidth="1"/>
    <col min="5" max="5" width="9.140625" style="187" customWidth="1"/>
    <col min="6" max="6" width="10.57421875" style="187" bestFit="1" customWidth="1"/>
    <col min="7" max="14" width="9.140625" style="187" customWidth="1"/>
    <col min="15" max="15" width="10.00390625" style="187" customWidth="1"/>
    <col min="16" max="16" width="10.7109375" style="187" customWidth="1"/>
    <col min="17" max="17" width="10.57421875" style="187" customWidth="1"/>
    <col min="18" max="16384" width="9.140625" style="187" customWidth="1"/>
  </cols>
  <sheetData>
    <row r="1" spans="1:17" ht="12.75">
      <c r="A1" s="465" t="s">
        <v>190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 ht="12.75">
      <c r="A2" s="444" t="s">
        <v>156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ht="12.75">
      <c r="A3" s="466" t="s">
        <v>43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</row>
    <row r="4" ht="12.75">
      <c r="A4" s="185"/>
    </row>
    <row r="5" spans="1:4" ht="12.75">
      <c r="A5" s="185" t="s">
        <v>38</v>
      </c>
      <c r="B5" s="186"/>
      <c r="C5" s="186"/>
      <c r="D5" s="186"/>
    </row>
    <row r="6" spans="1:4" ht="12.75">
      <c r="A6" s="185" t="s">
        <v>36</v>
      </c>
      <c r="B6" s="186"/>
      <c r="C6" s="186"/>
      <c r="D6" s="186"/>
    </row>
    <row r="7" spans="1:4" ht="12.75">
      <c r="A7" s="187" t="s">
        <v>39</v>
      </c>
      <c r="B7" s="186"/>
      <c r="C7" s="186"/>
      <c r="D7" s="186"/>
    </row>
    <row r="8" spans="1:4" ht="12.75">
      <c r="A8" s="187" t="s">
        <v>37</v>
      </c>
      <c r="B8" s="186"/>
      <c r="C8" s="186"/>
      <c r="D8" s="186"/>
    </row>
    <row r="9" ht="12.75"/>
    <row r="10" spans="15:17" ht="12.75">
      <c r="O10" s="185" t="s">
        <v>54</v>
      </c>
      <c r="P10" s="188"/>
      <c r="Q10" s="189">
        <f>Q21</f>
        <v>0</v>
      </c>
    </row>
    <row r="11" spans="1:17" ht="13.5" thickBot="1">
      <c r="A11" s="185"/>
      <c r="B11" s="185"/>
      <c r="M11" s="188"/>
      <c r="N11" s="185"/>
      <c r="P11" s="188"/>
      <c r="Q11" s="188"/>
    </row>
    <row r="12" spans="1:17" ht="12.75">
      <c r="A12" s="467" t="s">
        <v>34</v>
      </c>
      <c r="B12" s="469" t="s">
        <v>256</v>
      </c>
      <c r="C12" s="471" t="s">
        <v>14</v>
      </c>
      <c r="D12" s="472"/>
      <c r="E12" s="469" t="s">
        <v>15</v>
      </c>
      <c r="F12" s="469" t="s">
        <v>16</v>
      </c>
      <c r="G12" s="475" t="s">
        <v>7</v>
      </c>
      <c r="H12" s="476"/>
      <c r="I12" s="476"/>
      <c r="J12" s="476"/>
      <c r="K12" s="476"/>
      <c r="L12" s="477"/>
      <c r="M12" s="475" t="s">
        <v>8</v>
      </c>
      <c r="N12" s="476"/>
      <c r="O12" s="476"/>
      <c r="P12" s="476"/>
      <c r="Q12" s="478"/>
    </row>
    <row r="13" spans="1:17" ht="54.75" thickBot="1">
      <c r="A13" s="468"/>
      <c r="B13" s="470"/>
      <c r="C13" s="473"/>
      <c r="D13" s="474"/>
      <c r="E13" s="470"/>
      <c r="F13" s="470"/>
      <c r="G13" s="190" t="s">
        <v>6</v>
      </c>
      <c r="H13" s="191" t="s">
        <v>53</v>
      </c>
      <c r="I13" s="191" t="s">
        <v>48</v>
      </c>
      <c r="J13" s="192" t="s">
        <v>49</v>
      </c>
      <c r="K13" s="192" t="s">
        <v>50</v>
      </c>
      <c r="L13" s="191" t="s">
        <v>51</v>
      </c>
      <c r="M13" s="190" t="s">
        <v>35</v>
      </c>
      <c r="N13" s="191" t="s">
        <v>48</v>
      </c>
      <c r="O13" s="192" t="s">
        <v>49</v>
      </c>
      <c r="P13" s="192" t="s">
        <v>50</v>
      </c>
      <c r="Q13" s="193" t="s">
        <v>52</v>
      </c>
    </row>
    <row r="14" spans="1:17" ht="12.75">
      <c r="A14" s="223">
        <v>1</v>
      </c>
      <c r="B14" s="224">
        <v>2</v>
      </c>
      <c r="C14" s="471">
        <v>3</v>
      </c>
      <c r="D14" s="472"/>
      <c r="E14" s="224">
        <v>4</v>
      </c>
      <c r="F14" s="224">
        <v>5</v>
      </c>
      <c r="G14" s="224">
        <v>6</v>
      </c>
      <c r="H14" s="224">
        <v>7</v>
      </c>
      <c r="I14" s="224">
        <v>8</v>
      </c>
      <c r="J14" s="224">
        <v>9</v>
      </c>
      <c r="K14" s="224">
        <v>10</v>
      </c>
      <c r="L14" s="224">
        <v>11</v>
      </c>
      <c r="M14" s="224">
        <v>12</v>
      </c>
      <c r="N14" s="224">
        <v>13</v>
      </c>
      <c r="O14" s="224">
        <v>14</v>
      </c>
      <c r="P14" s="224">
        <v>15</v>
      </c>
      <c r="Q14" s="225">
        <v>16</v>
      </c>
    </row>
    <row r="15" spans="1:24" ht="21" customHeight="1">
      <c r="A15" s="195">
        <v>1</v>
      </c>
      <c r="B15" s="200" t="s">
        <v>261</v>
      </c>
      <c r="C15" s="486" t="s">
        <v>157</v>
      </c>
      <c r="D15" s="487"/>
      <c r="E15" s="226" t="s">
        <v>84</v>
      </c>
      <c r="F15" s="226">
        <f>1589.18*0.2</f>
        <v>317.836</v>
      </c>
      <c r="G15" s="199"/>
      <c r="H15" s="199"/>
      <c r="I15" s="199"/>
      <c r="J15" s="199"/>
      <c r="K15" s="199"/>
      <c r="L15" s="199"/>
      <c r="M15" s="19"/>
      <c r="N15" s="20"/>
      <c r="O15" s="20"/>
      <c r="P15" s="20"/>
      <c r="Q15" s="22"/>
      <c r="S15" s="29"/>
      <c r="T15" s="29"/>
      <c r="U15" s="29"/>
      <c r="V15" s="29"/>
      <c r="W15" s="29"/>
      <c r="X15" s="30"/>
    </row>
    <row r="16" spans="1:24" ht="18.75" customHeight="1">
      <c r="A16" s="195">
        <v>2</v>
      </c>
      <c r="B16" s="200" t="s">
        <v>261</v>
      </c>
      <c r="C16" s="486" t="s">
        <v>158</v>
      </c>
      <c r="D16" s="487"/>
      <c r="E16" s="226" t="s">
        <v>80</v>
      </c>
      <c r="F16" s="226">
        <v>1589.18</v>
      </c>
      <c r="G16" s="199"/>
      <c r="H16" s="199"/>
      <c r="I16" s="199"/>
      <c r="J16" s="199"/>
      <c r="K16" s="199"/>
      <c r="L16" s="199"/>
      <c r="M16" s="19"/>
      <c r="N16" s="20"/>
      <c r="O16" s="20"/>
      <c r="P16" s="20"/>
      <c r="Q16" s="22"/>
      <c r="S16" s="29"/>
      <c r="T16" s="29"/>
      <c r="U16" s="29"/>
      <c r="V16" s="29"/>
      <c r="W16" s="29"/>
      <c r="X16" s="30"/>
    </row>
    <row r="17" spans="1:24" ht="28.5" customHeight="1">
      <c r="A17" s="195">
        <v>3</v>
      </c>
      <c r="B17" s="200" t="s">
        <v>261</v>
      </c>
      <c r="C17" s="486" t="s">
        <v>159</v>
      </c>
      <c r="D17" s="487"/>
      <c r="E17" s="226" t="s">
        <v>84</v>
      </c>
      <c r="F17" s="226">
        <f>317.84-86.08</f>
        <v>231.76</v>
      </c>
      <c r="G17" s="199"/>
      <c r="H17" s="199"/>
      <c r="I17" s="199"/>
      <c r="J17" s="199"/>
      <c r="K17" s="199"/>
      <c r="L17" s="199"/>
      <c r="M17" s="19"/>
      <c r="N17" s="20"/>
      <c r="O17" s="20"/>
      <c r="P17" s="20"/>
      <c r="Q17" s="22"/>
      <c r="S17" s="29"/>
      <c r="T17" s="29"/>
      <c r="U17" s="29"/>
      <c r="V17" s="29"/>
      <c r="W17" s="29"/>
      <c r="X17" s="30"/>
    </row>
    <row r="18" spans="1:24" ht="15" customHeight="1">
      <c r="A18" s="195">
        <v>4</v>
      </c>
      <c r="B18" s="200" t="s">
        <v>261</v>
      </c>
      <c r="C18" s="486" t="s">
        <v>160</v>
      </c>
      <c r="D18" s="487"/>
      <c r="E18" s="226" t="s">
        <v>80</v>
      </c>
      <c r="F18" s="226">
        <v>1589.18</v>
      </c>
      <c r="G18" s="199"/>
      <c r="H18" s="199"/>
      <c r="I18" s="199"/>
      <c r="J18" s="199"/>
      <c r="K18" s="199"/>
      <c r="L18" s="199"/>
      <c r="M18" s="19"/>
      <c r="N18" s="20"/>
      <c r="O18" s="20"/>
      <c r="P18" s="20"/>
      <c r="Q18" s="22"/>
      <c r="S18" s="29"/>
      <c r="T18" s="29"/>
      <c r="U18" s="29"/>
      <c r="V18" s="29"/>
      <c r="W18" s="29"/>
      <c r="X18" s="30"/>
    </row>
    <row r="19" spans="1:24" ht="13.5" thickBot="1">
      <c r="A19" s="479" t="s">
        <v>32</v>
      </c>
      <c r="B19" s="480"/>
      <c r="C19" s="480"/>
      <c r="D19" s="480"/>
      <c r="E19" s="202" t="s">
        <v>62</v>
      </c>
      <c r="F19" s="203"/>
      <c r="G19" s="204"/>
      <c r="H19" s="204"/>
      <c r="I19" s="204"/>
      <c r="J19" s="204"/>
      <c r="K19" s="204"/>
      <c r="L19" s="204"/>
      <c r="M19" s="227"/>
      <c r="N19" s="228"/>
      <c r="O19" s="228"/>
      <c r="P19" s="228"/>
      <c r="Q19" s="229"/>
      <c r="R19" s="208"/>
      <c r="S19" s="208"/>
      <c r="T19" s="208"/>
      <c r="U19" s="208"/>
      <c r="V19" s="208"/>
      <c r="W19" s="208"/>
      <c r="X19" s="208"/>
    </row>
    <row r="20" spans="1:24" ht="13.5" thickBot="1">
      <c r="A20" s="481" t="s">
        <v>24</v>
      </c>
      <c r="B20" s="482"/>
      <c r="C20" s="482"/>
      <c r="D20" s="483"/>
      <c r="E20" s="209" t="s">
        <v>22</v>
      </c>
      <c r="F20" s="210"/>
      <c r="G20" s="211"/>
      <c r="H20" s="211"/>
      <c r="I20" s="211"/>
      <c r="J20" s="211"/>
      <c r="K20" s="211"/>
      <c r="L20" s="211"/>
      <c r="M20" s="212"/>
      <c r="N20" s="213"/>
      <c r="O20" s="213"/>
      <c r="P20" s="213"/>
      <c r="Q20" s="214"/>
      <c r="R20" s="208"/>
      <c r="S20" s="208"/>
      <c r="T20" s="208"/>
      <c r="U20" s="208"/>
      <c r="V20" s="208"/>
      <c r="W20" s="208"/>
      <c r="X20" s="208"/>
    </row>
    <row r="21" spans="1:24" ht="13.5" thickBot="1">
      <c r="A21" s="484" t="s">
        <v>23</v>
      </c>
      <c r="B21" s="485"/>
      <c r="C21" s="485"/>
      <c r="D21" s="485"/>
      <c r="E21" s="215" t="s">
        <v>62</v>
      </c>
      <c r="F21" s="216"/>
      <c r="G21" s="217"/>
      <c r="H21" s="217"/>
      <c r="I21" s="217"/>
      <c r="J21" s="217"/>
      <c r="K21" s="217"/>
      <c r="L21" s="217"/>
      <c r="M21" s="218"/>
      <c r="N21" s="219"/>
      <c r="O21" s="219"/>
      <c r="P21" s="219"/>
      <c r="Q21" s="220"/>
      <c r="R21" s="208"/>
      <c r="S21" s="208"/>
      <c r="T21" s="208"/>
      <c r="U21" s="208"/>
      <c r="V21" s="208"/>
      <c r="W21" s="208"/>
      <c r="X21" s="208"/>
    </row>
    <row r="22" spans="1:17" ht="12.75">
      <c r="A22" s="187" t="s">
        <v>161</v>
      </c>
      <c r="B22" s="187" t="s">
        <v>162</v>
      </c>
      <c r="Q22" s="230"/>
    </row>
    <row r="23" ht="12.75">
      <c r="Q23" s="230"/>
    </row>
    <row r="24" spans="2:26" ht="12.75">
      <c r="B24" s="231"/>
      <c r="C24" s="91"/>
      <c r="D24" s="91"/>
      <c r="E24" s="91"/>
      <c r="F24" s="186"/>
      <c r="G24" s="208"/>
      <c r="H24" s="232"/>
      <c r="I24" s="208"/>
      <c r="J24" s="208"/>
      <c r="K24" s="208"/>
      <c r="L24" s="208"/>
      <c r="M24" s="231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</row>
    <row r="25" spans="1:26" ht="12.75">
      <c r="A25" s="90"/>
      <c r="B25" s="233"/>
      <c r="C25" s="91"/>
      <c r="D25" s="91"/>
      <c r="E25" s="91"/>
      <c r="F25" s="222"/>
      <c r="H25" s="232"/>
      <c r="M25" s="234"/>
      <c r="S25" s="208"/>
      <c r="T25" s="208"/>
      <c r="U25" s="208"/>
      <c r="V25" s="208"/>
      <c r="W25" s="208"/>
      <c r="X25" s="208"/>
      <c r="Y25" s="208"/>
      <c r="Z25" s="208"/>
    </row>
    <row r="26" spans="1:26" ht="12.75">
      <c r="A26" s="92"/>
      <c r="B26" s="233"/>
      <c r="C26" s="91"/>
      <c r="D26" s="91"/>
      <c r="E26" s="91"/>
      <c r="F26" s="222"/>
      <c r="M26" s="231"/>
      <c r="S26" s="208"/>
      <c r="T26" s="208"/>
      <c r="U26" s="208"/>
      <c r="V26" s="208"/>
      <c r="W26" s="208"/>
      <c r="X26" s="208"/>
      <c r="Y26" s="208"/>
      <c r="Z26" s="208"/>
    </row>
    <row r="27" spans="1:26" ht="12.75">
      <c r="A27" s="92"/>
      <c r="B27" s="235"/>
      <c r="C27" s="91"/>
      <c r="D27" s="91"/>
      <c r="E27" s="91"/>
      <c r="F27" s="222"/>
      <c r="M27" s="235"/>
      <c r="S27" s="208"/>
      <c r="T27" s="208"/>
      <c r="U27" s="208"/>
      <c r="V27" s="208"/>
      <c r="W27" s="208"/>
      <c r="X27" s="208"/>
      <c r="Y27" s="208"/>
      <c r="Z27" s="208"/>
    </row>
    <row r="28" spans="2:26" ht="12.75">
      <c r="B28" s="231"/>
      <c r="D28" s="222"/>
      <c r="E28" s="222"/>
      <c r="F28" s="222"/>
      <c r="M28" s="231"/>
      <c r="S28" s="208"/>
      <c r="T28" s="208"/>
      <c r="U28" s="208"/>
      <c r="V28" s="208"/>
      <c r="W28" s="208"/>
      <c r="X28" s="208"/>
      <c r="Y28" s="208"/>
      <c r="Z28" s="208"/>
    </row>
    <row r="29" spans="2:26" ht="12.75">
      <c r="B29" s="3"/>
      <c r="D29" s="222"/>
      <c r="E29" s="222"/>
      <c r="F29" s="222"/>
      <c r="M29" s="231"/>
      <c r="S29" s="208"/>
      <c r="T29" s="208"/>
      <c r="U29" s="208"/>
      <c r="V29" s="208"/>
      <c r="W29" s="208"/>
      <c r="X29" s="208"/>
      <c r="Y29" s="208"/>
      <c r="Z29" s="208"/>
    </row>
  </sheetData>
  <sheetProtection/>
  <mergeCells count="18">
    <mergeCell ref="A19:D19"/>
    <mergeCell ref="A20:D20"/>
    <mergeCell ref="A21:D21"/>
    <mergeCell ref="C14:D14"/>
    <mergeCell ref="C15:D15"/>
    <mergeCell ref="C16:D16"/>
    <mergeCell ref="C17:D17"/>
    <mergeCell ref="C18:D18"/>
    <mergeCell ref="A1:Q1"/>
    <mergeCell ref="A2:Q2"/>
    <mergeCell ref="A3:Q3"/>
    <mergeCell ref="A12:A13"/>
    <mergeCell ref="B12:B13"/>
    <mergeCell ref="C12:D13"/>
    <mergeCell ref="E12:E13"/>
    <mergeCell ref="F12:F13"/>
    <mergeCell ref="G12:L12"/>
    <mergeCell ref="M12:Q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Sakne</dc:creator>
  <cp:keywords/>
  <dc:description/>
  <cp:lastModifiedBy>Žanna Levina</cp:lastModifiedBy>
  <cp:lastPrinted>2015-03-12T18:48:58Z</cp:lastPrinted>
  <dcterms:created xsi:type="dcterms:W3CDTF">1996-10-14T23:33:28Z</dcterms:created>
  <dcterms:modified xsi:type="dcterms:W3CDTF">2015-03-12T18:51:01Z</dcterms:modified>
  <cp:category/>
  <cp:version/>
  <cp:contentType/>
  <cp:contentStatus/>
</cp:coreProperties>
</file>