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Koptāme" sheetId="1" r:id="rId1"/>
    <sheet name="Lokālā tāme" sheetId="2" r:id="rId2"/>
  </sheets>
  <externalReferences>
    <externalReference r:id="rId5"/>
  </externalReferences>
  <definedNames>
    <definedName name="_xlnm.Print_Area" localSheetId="1">'Lokālā tāme'!$A$1:$R$49</definedName>
  </definedNames>
  <calcPr fullCalcOnLoad="1"/>
</workbook>
</file>

<file path=xl/sharedStrings.xml><?xml version="1.0" encoding="utf-8"?>
<sst xmlns="http://schemas.openxmlformats.org/spreadsheetml/2006/main" count="128" uniqueCount="76">
  <si>
    <t>Būvniecības koptāme</t>
  </si>
  <si>
    <t>Nr.p.k</t>
  </si>
  <si>
    <t>Objekta nosaukums</t>
  </si>
  <si>
    <t>Objekta izmaksas (EUR)</t>
  </si>
  <si>
    <t/>
  </si>
  <si>
    <t>Vispārējie būvdarbi</t>
  </si>
  <si>
    <t>  </t>
  </si>
  <si>
    <t>Kopā bez PVN</t>
  </si>
  <si>
    <t>PVN 21%</t>
  </si>
  <si>
    <t>Būvniecības izmaksas kopā</t>
  </si>
  <si>
    <t>Demontāžas darbi</t>
  </si>
  <si>
    <t>KOPĀ</t>
  </si>
  <si>
    <t>PAVISAM KOPĀ</t>
  </si>
  <si>
    <t>Tāmes izmaksas, EUR</t>
  </si>
  <si>
    <t>Npk.</t>
  </si>
  <si>
    <t>Kods</t>
  </si>
  <si>
    <t>Nosaukums</t>
  </si>
  <si>
    <t>Tips</t>
  </si>
  <si>
    <t>Mērv.</t>
  </si>
  <si>
    <t>Daudz.</t>
  </si>
  <si>
    <t>Vienības izmaksas</t>
  </si>
  <si>
    <t>Kopā uz visu apjomu</t>
  </si>
  <si>
    <t>laika norma (c/h)</t>
  </si>
  <si>
    <t>darba samaksas likme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</si>
  <si>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</si>
  <si>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</si>
  <si>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</si>
  <si>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</si>
  <si>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</si>
  <si>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</si>
  <si>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02-00000</t>
  </si>
  <si>
    <t>Būvgružu savākšana un izvešana uz izgāztuvi</t>
  </si>
  <si>
    <t>Darbu apjomos dots būvgružu apjoms bez uzirdinājuma koeficienta</t>
  </si>
  <si>
    <t>%</t>
  </si>
  <si>
    <t>LOKĀLĀ TĀME NR. 1
VISPĀRĒJIE BŪVDARBI</t>
  </si>
  <si>
    <t>Objekta adrese:                 Saules iela 4a, Cēsis</t>
  </si>
  <si>
    <t xml:space="preserve">Objekta nosaukums:  </t>
  </si>
  <si>
    <t>Būves nosaukums: Daudzdzīvokļu ēkas fasādes vienkāršotā atjaunošana</t>
  </si>
  <si>
    <t xml:space="preserve">Objekta nosaukums:   </t>
  </si>
  <si>
    <t>Darba devēja soc. Nodoklis</t>
  </si>
  <si>
    <t>Virsizdevumi</t>
  </si>
  <si>
    <t>Peļņa</t>
  </si>
  <si>
    <t>Fasādes apdare</t>
  </si>
  <si>
    <t>Lietusūdens notekas</t>
  </si>
  <si>
    <t>Dažādi darbi</t>
  </si>
  <si>
    <t>Ieejas jumts</t>
  </si>
  <si>
    <t>Esošo lietusūdens noteku sistēmas demontāža</t>
  </si>
  <si>
    <t>t.m.</t>
  </si>
  <si>
    <t>Esošo palodžu demontāža</t>
  </si>
  <si>
    <r>
      <t>m</t>
    </r>
    <r>
      <rPr>
        <vertAlign val="superscript"/>
        <sz val="10"/>
        <rFont val="Calibri"/>
        <family val="2"/>
      </rPr>
      <t>3</t>
    </r>
  </si>
  <si>
    <t>Esošā ieejas jumta seguma demontāža</t>
  </si>
  <si>
    <t>Esošā ieejas jumta konstrukciju demontāža</t>
  </si>
  <si>
    <t>objekts</t>
  </si>
  <si>
    <r>
      <t>m</t>
    </r>
    <r>
      <rPr>
        <vertAlign val="superscript"/>
        <sz val="10"/>
        <rFont val="Calibri"/>
        <family val="2"/>
      </rPr>
      <t>2</t>
    </r>
  </si>
  <si>
    <t>Sagatavot fasādi koka paneļu montāžai</t>
  </si>
  <si>
    <t>Uzstādīt rūpnieciski ražotus koka siltinājuma paneļus</t>
  </si>
  <si>
    <t>Izveidot logu ailu apdari</t>
  </si>
  <si>
    <t>Uzstādīt palodzes</t>
  </si>
  <si>
    <t>Esošā SIA "Lattelecom" sakaru kabeļa izbūve siltinājuma panelī</t>
  </si>
  <si>
    <t>Esošā AS "Sadales tīkls" elektrības kabeļa izbūve siltinājuma panelī</t>
  </si>
  <si>
    <t>Āra gaisa temperatūras sensora izvadīšana un stiprināšana uz fasādes</t>
  </si>
  <si>
    <t>Esošā jumta malu pagarinājums (konstrukcija + segums) atbilstoši siltinājuma paneļiem</t>
  </si>
  <si>
    <t>Uzstādīt ieejas jumtiņa nesošās konstrukcijas</t>
  </si>
  <si>
    <t>Uzstādīt ieejas jumtiņa skārda segumu</t>
  </si>
  <si>
    <t>Pēc būvuzņēmēja ieskatiem nepieciešamie papildus darbi</t>
  </si>
  <si>
    <t>Tehnika, piemēram, pacēlājs, jānodrošina būvuzņēmējam.</t>
  </si>
  <si>
    <t>Uzstādīt jaunas lietusūdens teknes, d=125mm</t>
  </si>
  <si>
    <t>Uzstādīt jaunas lietusūdens notekcaurules, d=125mm</t>
  </si>
  <si>
    <t>Atjaunot cokola apmetumu</t>
  </si>
  <si>
    <t>Cokolu  siltināšana</t>
  </si>
  <si>
    <t>Cokolu virszemes daļu siltināt ar putuporistirolu 50mm biezumā, apmest un krāsot.</t>
  </si>
  <si>
    <t>Uzstādīt noseglīstes paneļu sadurvietās (50x60mm) un stūros (20x140mm)</t>
  </si>
  <si>
    <t>Neizmantojamas pagraba ventilācijas šahtas demontāža</t>
  </si>
  <si>
    <t>ID  Nr.:                                 RTU - 2017/35</t>
  </si>
  <si>
    <t>3.3.pielikums</t>
  </si>
  <si>
    <t>Tāmju komplekts</t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</si>
</sst>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&quot;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nsolas"/>
      <family val="2"/>
    </font>
    <font>
      <sz val="10"/>
      <color indexed="12"/>
      <name val="Calibri"/>
      <family val="2"/>
    </font>
    <font>
      <b/>
      <sz val="11"/>
      <name val="Calibri"/>
      <family val="2"/>
    </font>
    <font>
      <sz val="12"/>
      <name val="Consolas"/>
      <family val="2"/>
    </font>
    <font>
      <vertAlign val="superscript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5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sz val="11"/>
      <color indexed="52"/>
      <name val="Calibri"/>
      <family val="2"/>
    </font>
    <font>
      <sz val="10"/>
      <color indexed="63"/>
      <name val="concolas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4"/>
      <name val="Calibri"/>
      <family val="2"/>
    </font>
    <font>
      <b/>
      <sz val="9"/>
      <color indexed="6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9" tint="-0.499969989061355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Calibri"/>
      <family val="2"/>
    </font>
    <font>
      <sz val="10"/>
      <color rgb="FFFF9900"/>
      <name val="Calibri"/>
      <family val="2"/>
    </font>
    <font>
      <sz val="11"/>
      <color rgb="FFFA7D00"/>
      <name val="Calibri"/>
      <family val="2"/>
    </font>
    <font>
      <sz val="10"/>
      <color theme="3" tint="-0.24993999302387238"/>
      <name val="concolas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9900CC"/>
      <name val="Calibri"/>
      <family val="2"/>
    </font>
    <font>
      <b/>
      <sz val="9"/>
      <color theme="4" tint="-0.499969989061355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E6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Border="0">
      <alignment vertical="top"/>
      <protection/>
    </xf>
    <xf numFmtId="0" fontId="42" fillId="0" borderId="0" applyNumberFormat="0" applyFill="0" applyBorder="0" applyAlignment="0" applyProtection="0"/>
    <xf numFmtId="0" fontId="3" fillId="0" borderId="0" applyBorder="0">
      <alignment vertical="top"/>
      <protection/>
    </xf>
    <xf numFmtId="0" fontId="43" fillId="2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3" applyNumberFormat="0" applyFill="0" applyBorder="0" applyAlignment="0">
      <protection/>
    </xf>
    <xf numFmtId="0" fontId="49" fillId="0" borderId="3" applyNumberFormat="0" applyFill="0" applyBorder="0" applyAlignment="0">
      <protection/>
    </xf>
    <xf numFmtId="0" fontId="50" fillId="0" borderId="7" applyNumberFormat="0" applyFill="0" applyAlignment="0" applyProtection="0"/>
    <xf numFmtId="4" fontId="51" fillId="31" borderId="8" applyAlignment="0">
      <protection/>
    </xf>
    <xf numFmtId="0" fontId="52" fillId="32" borderId="0" applyNumberFormat="0" applyBorder="0" applyAlignment="0" applyProtection="0"/>
    <xf numFmtId="0" fontId="0" fillId="33" borderId="9" applyNumberFormat="0" applyFont="0" applyAlignment="0" applyProtection="0"/>
    <xf numFmtId="0" fontId="53" fillId="27" borderId="10" applyNumberFormat="0" applyAlignment="0" applyProtection="0"/>
    <xf numFmtId="0" fontId="54" fillId="0" borderId="0" applyNumberFormat="0" applyFill="0" applyBorder="0" applyAlignment="0">
      <protection/>
    </xf>
    <xf numFmtId="9" fontId="0" fillId="0" borderId="0" applyFont="0" applyFill="0" applyBorder="0" applyAlignment="0" applyProtection="0"/>
    <xf numFmtId="0" fontId="55" fillId="34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48" applyNumberFormat="1" applyFont="1" applyAlignment="1">
      <alignment vertical="top"/>
      <protection/>
    </xf>
    <xf numFmtId="0" fontId="4" fillId="0" borderId="0" xfId="0" applyNumberFormat="1" applyFont="1" applyAlignment="1">
      <alignment vertical="top"/>
    </xf>
    <xf numFmtId="0" fontId="4" fillId="0" borderId="0" xfId="0" applyNumberFormat="1" applyFont="1" applyFill="1" applyAlignment="1">
      <alignment vertical="top" wrapText="1"/>
    </xf>
    <xf numFmtId="0" fontId="29" fillId="0" borderId="0" xfId="0" applyNumberFormat="1" applyFont="1" applyAlignment="1">
      <alignment vertical="top"/>
    </xf>
    <xf numFmtId="0" fontId="29" fillId="0" borderId="0" xfId="48" applyNumberFormat="1" applyFont="1" applyAlignment="1">
      <alignment vertical="top"/>
      <protection/>
    </xf>
    <xf numFmtId="0" fontId="29" fillId="0" borderId="0" xfId="0" applyNumberFormat="1" applyFont="1" applyAlignment="1">
      <alignment vertical="top" wrapText="1"/>
    </xf>
    <xf numFmtId="0" fontId="30" fillId="0" borderId="0" xfId="48" applyNumberFormat="1" applyFont="1" applyBorder="1" applyAlignment="1">
      <alignment vertical="top"/>
      <protection/>
    </xf>
    <xf numFmtId="0" fontId="29" fillId="0" borderId="0" xfId="0" applyNumberFormat="1" applyFont="1" applyBorder="1" applyAlignment="1">
      <alignment vertical="top"/>
    </xf>
    <xf numFmtId="0" fontId="29" fillId="0" borderId="0" xfId="0" applyNumberFormat="1" applyFont="1" applyBorder="1" applyAlignment="1">
      <alignment vertical="top" wrapText="1"/>
    </xf>
    <xf numFmtId="0" fontId="30" fillId="0" borderId="0" xfId="0" applyFont="1" applyAlignment="1">
      <alignment horizontal="right"/>
    </xf>
    <xf numFmtId="14" fontId="30" fillId="0" borderId="0" xfId="0" applyNumberFormat="1" applyFont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9" fillId="0" borderId="3" xfId="0" applyFont="1" applyBorder="1" applyAlignment="1">
      <alignment vertical="top" wrapText="1"/>
    </xf>
    <xf numFmtId="4" fontId="29" fillId="0" borderId="3" xfId="0" applyNumberFormat="1" applyFont="1" applyBorder="1" applyAlignment="1">
      <alignment vertical="top"/>
    </xf>
    <xf numFmtId="0" fontId="29" fillId="0" borderId="3" xfId="0" applyFont="1" applyBorder="1" applyAlignment="1">
      <alignment horizontal="center" vertical="top"/>
    </xf>
    <xf numFmtId="0" fontId="29" fillId="0" borderId="3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5" fillId="35" borderId="3" xfId="0" applyFont="1" applyFill="1" applyBorder="1" applyAlignment="1">
      <alignment vertical="top"/>
    </xf>
    <xf numFmtId="0" fontId="31" fillId="35" borderId="3" xfId="0" applyFont="1" applyFill="1" applyBorder="1" applyAlignment="1">
      <alignment horizontal="right"/>
    </xf>
    <xf numFmtId="4" fontId="31" fillId="35" borderId="3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32" fillId="0" borderId="3" xfId="0" applyFont="1" applyBorder="1" applyAlignment="1">
      <alignment vertical="top"/>
    </xf>
    <xf numFmtId="0" fontId="32" fillId="0" borderId="3" xfId="0" applyFont="1" applyBorder="1" applyAlignment="1">
      <alignment horizontal="right" vertical="top" wrapText="1"/>
    </xf>
    <xf numFmtId="4" fontId="32" fillId="0" borderId="3" xfId="0" applyNumberFormat="1" applyFont="1" applyBorder="1" applyAlignment="1">
      <alignment vertical="top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0" fontId="32" fillId="35" borderId="3" xfId="0" applyFont="1" applyFill="1" applyBorder="1" applyAlignment="1">
      <alignment vertical="top"/>
    </xf>
    <xf numFmtId="0" fontId="29" fillId="36" borderId="0" xfId="0" applyNumberFormat="1" applyFont="1" applyFill="1" applyAlignment="1">
      <alignment vertical="top"/>
    </xf>
    <xf numFmtId="0" fontId="33" fillId="36" borderId="0" xfId="0" applyNumberFormat="1" applyFont="1" applyFill="1" applyAlignment="1">
      <alignment vertical="top" wrapText="1"/>
    </xf>
    <xf numFmtId="0" fontId="33" fillId="36" borderId="0" xfId="64" applyNumberFormat="1" applyFont="1" applyFill="1" applyBorder="1" applyAlignment="1">
      <alignment vertical="top"/>
      <protection/>
    </xf>
    <xf numFmtId="0" fontId="30" fillId="0" borderId="0" xfId="48" applyNumberFormat="1" applyFont="1" applyAlignment="1">
      <alignment vertical="top"/>
      <protection/>
    </xf>
    <xf numFmtId="0" fontId="29" fillId="0" borderId="0" xfId="0" applyNumberFormat="1" applyFont="1" applyAlignment="1">
      <alignment horizontal="right" vertical="top"/>
    </xf>
    <xf numFmtId="4" fontId="30" fillId="0" borderId="0" xfId="48" applyNumberFormat="1" applyFont="1" applyBorder="1" applyAlignment="1">
      <alignment vertical="top"/>
      <protection/>
    </xf>
    <xf numFmtId="0" fontId="34" fillId="0" borderId="3" xfId="0" applyNumberFormat="1" applyFont="1" applyBorder="1" applyAlignment="1">
      <alignment horizontal="center" vertical="center" wrapText="1"/>
    </xf>
    <xf numFmtId="172" fontId="30" fillId="0" borderId="3" xfId="48" applyNumberFormat="1" applyFont="1" applyFill="1" applyBorder="1" applyAlignment="1">
      <alignment vertical="top"/>
      <protection/>
    </xf>
    <xf numFmtId="0" fontId="30" fillId="0" borderId="3" xfId="0" applyNumberFormat="1" applyFont="1" applyBorder="1" applyAlignment="1">
      <alignment vertical="top"/>
    </xf>
    <xf numFmtId="0" fontId="35" fillId="0" borderId="3" xfId="0" applyNumberFormat="1" applyFont="1" applyBorder="1" applyAlignment="1">
      <alignment vertical="top" wrapText="1"/>
    </xf>
    <xf numFmtId="0" fontId="30" fillId="0" borderId="3" xfId="46" applyNumberFormat="1" applyFont="1" applyBorder="1" applyAlignment="1">
      <alignment vertical="top"/>
      <protection/>
    </xf>
    <xf numFmtId="4" fontId="30" fillId="0" borderId="3" xfId="48" applyNumberFormat="1" applyFont="1" applyBorder="1" applyAlignment="1">
      <alignment vertical="top"/>
      <protection/>
    </xf>
    <xf numFmtId="0" fontId="33" fillId="0" borderId="3" xfId="0" applyNumberFormat="1" applyFont="1" applyBorder="1" applyAlignment="1">
      <alignment vertical="top" wrapText="1"/>
    </xf>
    <xf numFmtId="0" fontId="30" fillId="0" borderId="3" xfId="0" applyNumberFormat="1" applyFont="1" applyBorder="1" applyAlignment="1">
      <alignment vertical="top" wrapText="1"/>
    </xf>
    <xf numFmtId="4" fontId="30" fillId="0" borderId="3" xfId="55" applyNumberFormat="1" applyFont="1" applyBorder="1" applyAlignment="1">
      <alignment vertical="top"/>
      <protection/>
    </xf>
    <xf numFmtId="0" fontId="30" fillId="0" borderId="3" xfId="62" applyNumberFormat="1" applyFont="1" applyBorder="1" applyAlignment="1">
      <alignment vertical="top"/>
      <protection/>
    </xf>
    <xf numFmtId="0" fontId="30" fillId="0" borderId="3" xfId="62" applyNumberFormat="1" applyFont="1" applyBorder="1" applyAlignment="1">
      <alignment vertical="top" wrapText="1"/>
      <protection/>
    </xf>
    <xf numFmtId="0" fontId="35" fillId="0" borderId="3" xfId="55" applyNumberFormat="1" applyFont="1" applyBorder="1" applyAlignment="1">
      <alignment vertical="top" wrapText="1"/>
      <protection/>
    </xf>
    <xf numFmtId="0" fontId="33" fillId="35" borderId="3" xfId="0" applyNumberFormat="1" applyFont="1" applyFill="1" applyBorder="1" applyAlignment="1">
      <alignment vertical="top"/>
    </xf>
    <xf numFmtId="0" fontId="33" fillId="35" borderId="3" xfId="0" applyNumberFormat="1" applyFont="1" applyFill="1" applyBorder="1" applyAlignment="1">
      <alignment vertical="top" wrapText="1"/>
    </xf>
    <xf numFmtId="4" fontId="33" fillId="35" borderId="3" xfId="0" applyNumberFormat="1" applyFont="1" applyFill="1" applyBorder="1" applyAlignment="1">
      <alignment vertical="top"/>
    </xf>
    <xf numFmtId="0" fontId="29" fillId="0" borderId="3" xfId="0" applyNumberFormat="1" applyFont="1" applyBorder="1" applyAlignment="1">
      <alignment vertical="top"/>
    </xf>
    <xf numFmtId="0" fontId="30" fillId="0" borderId="3" xfId="55" applyFont="1" applyBorder="1" applyAlignment="1">
      <alignment vertical="top" wrapText="1"/>
      <protection/>
    </xf>
    <xf numFmtId="4" fontId="30" fillId="0" borderId="3" xfId="56" applyNumberFormat="1" applyFont="1" applyBorder="1" applyAlignment="1">
      <alignment vertical="top"/>
      <protection/>
    </xf>
    <xf numFmtId="4" fontId="29" fillId="0" borderId="3" xfId="0" applyNumberFormat="1" applyFont="1" applyBorder="1" applyAlignment="1">
      <alignment vertical="top"/>
    </xf>
    <xf numFmtId="172" fontId="30" fillId="0" borderId="3" xfId="48" applyNumberFormat="1" applyFont="1" applyFill="1" applyBorder="1" applyAlignment="1">
      <alignment horizontal="right" vertical="top"/>
      <protection/>
    </xf>
    <xf numFmtId="0" fontId="30" fillId="0" borderId="12" xfId="0" applyNumberFormat="1" applyFont="1" applyFill="1" applyBorder="1" applyAlignment="1">
      <alignment vertical="top" wrapText="1"/>
    </xf>
    <xf numFmtId="0" fontId="59" fillId="0" borderId="0" xfId="0" applyFont="1" applyFill="1" applyAlignment="1">
      <alignment vertical="top" wrapText="1"/>
    </xf>
    <xf numFmtId="0" fontId="59" fillId="0" borderId="0" xfId="0" applyFont="1" applyFill="1" applyAlignment="1">
      <alignment vertical="top"/>
    </xf>
    <xf numFmtId="0" fontId="59" fillId="37" borderId="0" xfId="0" applyFont="1" applyFill="1" applyAlignment="1">
      <alignment vertical="top" wrapText="1"/>
    </xf>
    <xf numFmtId="0" fontId="0" fillId="0" borderId="0" xfId="0" applyFill="1" applyAlignment="1">
      <alignment/>
    </xf>
    <xf numFmtId="4" fontId="30" fillId="0" borderId="3" xfId="62" applyNumberFormat="1" applyFont="1" applyBorder="1" applyAlignment="1">
      <alignment vertical="top"/>
      <protection/>
    </xf>
    <xf numFmtId="4" fontId="30" fillId="37" borderId="3" xfId="48" applyNumberFormat="1" applyFont="1" applyFill="1" applyBorder="1" applyAlignment="1">
      <alignment vertical="top"/>
      <protection/>
    </xf>
    <xf numFmtId="0" fontId="29" fillId="0" borderId="0" xfId="0" applyFont="1" applyAlignment="1">
      <alignment/>
    </xf>
    <xf numFmtId="172" fontId="30" fillId="0" borderId="12" xfId="48" applyNumberFormat="1" applyFont="1" applyFill="1" applyBorder="1" applyAlignment="1">
      <alignment horizontal="right" vertical="top"/>
      <protection/>
    </xf>
    <xf numFmtId="0" fontId="34" fillId="0" borderId="13" xfId="0" applyNumberFormat="1" applyFont="1" applyBorder="1" applyAlignment="1">
      <alignment horizontal="center" vertical="top"/>
    </xf>
    <xf numFmtId="0" fontId="34" fillId="0" borderId="14" xfId="0" applyNumberFormat="1" applyFont="1" applyBorder="1" applyAlignment="1">
      <alignment horizontal="center" vertical="top"/>
    </xf>
    <xf numFmtId="0" fontId="34" fillId="0" borderId="15" xfId="0" applyNumberFormat="1" applyFont="1" applyBorder="1" applyAlignment="1">
      <alignment horizontal="center" vertical="top"/>
    </xf>
    <xf numFmtId="0" fontId="34" fillId="0" borderId="16" xfId="0" applyNumberFormat="1" applyFont="1" applyBorder="1" applyAlignment="1">
      <alignment horizontal="center" vertical="center" wrapText="1"/>
    </xf>
    <xf numFmtId="0" fontId="34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val1" xfId="46"/>
    <cellStyle name="Explanatory Text" xfId="47"/>
    <cellStyle name="formulas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zm.2016.05.23" xfId="55"/>
    <cellStyle name="izm.2016.10.20" xfId="56"/>
    <cellStyle name="Linked Cell" xfId="57"/>
    <cellStyle name="mans1" xfId="58"/>
    <cellStyle name="Neutral" xfId="59"/>
    <cellStyle name="Note" xfId="60"/>
    <cellStyle name="Output" xfId="61"/>
    <cellStyle name="papild.2016.05.23" xfId="62"/>
    <cellStyle name="Percent" xfId="63"/>
    <cellStyle name="TAM" xfId="64"/>
    <cellStyle name="Title" xfId="65"/>
    <cellStyle name="Total" xfId="66"/>
    <cellStyle name="Warning Text" xfId="67"/>
  </cellStyles>
  <dxfs count="11"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J00%20Juridiskais%20departaments\01J02%20Iepirkumu%20noda&#316;a\Iepirkumi\2016\95_AK_b&#363;vdarbi_Jevg\2_%20Nolikums\RTU_95_2.k&#257;rta\RTU-2016_95_2_k&#257;rta_2.1_pielikums_%20Kipsalas_6B_tam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tame"/>
      <sheetName val="kops_1"/>
      <sheetName val=" 1-1"/>
      <sheetName val=" 1-2"/>
      <sheetName val=" 1-3"/>
      <sheetName val=" 1-4"/>
      <sheetName val=" 1-5"/>
      <sheetName val=" 1-6"/>
      <sheetName val=" 1-7"/>
      <sheetName val=" 1-8"/>
      <sheetName val=" 1-9-1"/>
      <sheetName val=" 1-9-2"/>
      <sheetName val=" 1-9-3"/>
      <sheetName val=" 1-9-4"/>
      <sheetName val=" 1-9-5"/>
      <sheetName val=" 1-9-6"/>
      <sheetName val=" 1-9-7"/>
      <sheetName val=" 1-9-8"/>
      <sheetName val=" 1-9-9"/>
      <sheetName val=" 1-9-10"/>
      <sheetName val=" 1-9-11"/>
      <sheetName val=" 1-9-12"/>
      <sheetName val=" 1-9-13"/>
      <sheetName val=" 1-9-14"/>
      <sheetName val=" 1-9-15"/>
      <sheetName val=" 1-9-16"/>
      <sheetName val=" 1-9-17"/>
      <sheetName val=" 1-9-18"/>
      <sheetName val=" 1-9-19"/>
      <sheetName val=" 1-9-20"/>
      <sheetName val=" 1-9-21"/>
      <sheetName val=" 1-9-23"/>
      <sheetName val=" 1-9-22"/>
      <sheetName val=" 1-10"/>
      <sheetName val="kops_2"/>
      <sheetName val=" 2-1"/>
      <sheetName val=" 2-2"/>
      <sheetName val=" 2-3"/>
      <sheetName val=" 2-4"/>
      <sheetName val=" 2-5"/>
      <sheetName val=" 2-6"/>
      <sheetName val=" 2-7"/>
      <sheetName val=" 2-8"/>
      <sheetName val=" 2-9"/>
      <sheetName val=" 2-10"/>
      <sheetName val=" 2-11"/>
      <sheetName val="kops_3"/>
      <sheetName val=" 3-1"/>
      <sheetName val=" 3-2"/>
      <sheetName val="kops_4"/>
      <sheetName val=" 4-1"/>
      <sheetName val=" 4-2"/>
      <sheetName val=" 4-3"/>
      <sheetName val=" 4-4"/>
      <sheetName val="kops_5"/>
      <sheetName val="5_1"/>
      <sheetName val="5_2"/>
      <sheetName val="5-3"/>
    </sheetNames>
    <sheetDataSet>
      <sheetData sheetId="1">
        <row r="10">
          <cell r="I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2" max="2" width="23.140625" style="0" customWidth="1"/>
    <col min="3" max="3" width="32.00390625" style="0" customWidth="1"/>
  </cols>
  <sheetData>
    <row r="1" ht="15">
      <c r="C1" s="73" t="s">
        <v>74</v>
      </c>
    </row>
    <row r="2" spans="1:5" ht="15">
      <c r="A2" s="1"/>
      <c r="B2" s="1"/>
      <c r="C2" s="1"/>
      <c r="D2" s="2"/>
      <c r="E2" s="2"/>
    </row>
    <row r="3" spans="1:5" ht="15">
      <c r="A3" s="1"/>
      <c r="B3" s="3" t="s">
        <v>75</v>
      </c>
      <c r="C3" s="1"/>
      <c r="D3" s="2"/>
      <c r="E3" s="2"/>
    </row>
    <row r="4" spans="1:5" ht="15">
      <c r="A4" s="1"/>
      <c r="B4" s="3" t="s">
        <v>0</v>
      </c>
      <c r="C4" s="1"/>
      <c r="D4" s="2"/>
      <c r="E4" s="2"/>
    </row>
    <row r="5" spans="1:5" ht="15">
      <c r="A5" s="1"/>
      <c r="B5" s="1"/>
      <c r="C5" s="1"/>
      <c r="D5" s="2"/>
      <c r="E5" s="2"/>
    </row>
    <row r="6" spans="1:5" ht="15">
      <c r="A6" s="1"/>
      <c r="B6" s="1"/>
      <c r="C6" s="1"/>
      <c r="D6" s="2"/>
      <c r="E6" s="2"/>
    </row>
    <row r="7" spans="1:5" ht="15">
      <c r="A7" s="4" t="s">
        <v>37</v>
      </c>
      <c r="B7" s="5"/>
      <c r="C7" s="6"/>
      <c r="D7" s="7"/>
      <c r="E7" s="7"/>
    </row>
    <row r="8" spans="1:5" ht="15" hidden="1">
      <c r="A8" s="8" t="s">
        <v>38</v>
      </c>
      <c r="B8" s="7"/>
      <c r="C8" s="9"/>
      <c r="D8" s="7"/>
      <c r="E8" s="7"/>
    </row>
    <row r="9" spans="1:5" ht="15">
      <c r="A9" s="10" t="s">
        <v>35</v>
      </c>
      <c r="B9" s="11"/>
      <c r="C9" s="12"/>
      <c r="D9" s="11"/>
      <c r="E9" s="11"/>
    </row>
    <row r="10" spans="1:5" ht="15">
      <c r="A10" s="10" t="s">
        <v>73</v>
      </c>
      <c r="B10" s="11"/>
      <c r="C10" s="12"/>
      <c r="D10" s="11"/>
      <c r="E10" s="11"/>
    </row>
    <row r="11" spans="1:5" ht="15">
      <c r="A11" s="1"/>
      <c r="B11" s="13"/>
      <c r="C11" s="14"/>
      <c r="D11" s="2"/>
      <c r="E11" s="2"/>
    </row>
    <row r="12" spans="1:5" ht="15">
      <c r="A12" s="1"/>
      <c r="B12" s="1"/>
      <c r="C12" s="1"/>
      <c r="D12" s="2"/>
      <c r="E12" s="2"/>
    </row>
    <row r="13" spans="1:5" ht="15">
      <c r="A13" s="15" t="s">
        <v>1</v>
      </c>
      <c r="B13" s="15" t="s">
        <v>2</v>
      </c>
      <c r="C13" s="15" t="s">
        <v>3</v>
      </c>
      <c r="D13" s="2"/>
      <c r="E13" s="2"/>
    </row>
    <row r="14" spans="1:5" ht="15">
      <c r="A14" s="16"/>
      <c r="B14" s="17"/>
      <c r="C14" s="18" t="s">
        <v>4</v>
      </c>
      <c r="D14" s="2"/>
      <c r="E14" s="2"/>
    </row>
    <row r="15" spans="1:5" ht="15">
      <c r="A15" s="19">
        <v>1</v>
      </c>
      <c r="B15" s="20" t="s">
        <v>5</v>
      </c>
      <c r="C15" s="18">
        <f>+'[1]kops_1'!I10</f>
        <v>0</v>
      </c>
      <c r="D15" s="2"/>
      <c r="E15" s="21"/>
    </row>
    <row r="16" spans="1:5" ht="15.75">
      <c r="A16" s="22" t="s">
        <v>6</v>
      </c>
      <c r="B16" s="23" t="s">
        <v>7</v>
      </c>
      <c r="C16" s="24">
        <f>+SUM(C15:C15)</f>
        <v>0</v>
      </c>
      <c r="D16" s="25"/>
      <c r="E16" s="26"/>
    </row>
    <row r="17" spans="1:5" ht="15.75">
      <c r="A17" s="27"/>
      <c r="B17" s="28" t="s">
        <v>8</v>
      </c>
      <c r="C17" s="29">
        <f>+ROUND(C16*0.21,2)</f>
        <v>0</v>
      </c>
      <c r="D17" s="30"/>
      <c r="E17" s="31"/>
    </row>
    <row r="18" spans="1:5" ht="15.75">
      <c r="A18" s="32"/>
      <c r="B18" s="23" t="s">
        <v>9</v>
      </c>
      <c r="C18" s="24">
        <f>+C16+C17</f>
        <v>0</v>
      </c>
      <c r="D18" s="30"/>
      <c r="E18" s="31"/>
    </row>
    <row r="19" spans="1:5" ht="15">
      <c r="A19" s="1"/>
      <c r="B19" s="1"/>
      <c r="C19" s="1"/>
      <c r="D19" s="2"/>
      <c r="E19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37">
      <selection activeCell="A5" sqref="A5"/>
    </sheetView>
  </sheetViews>
  <sheetFormatPr defaultColWidth="9.140625" defaultRowHeight="15"/>
  <cols>
    <col min="3" max="3" width="22.421875" style="0" customWidth="1"/>
    <col min="6" max="6" width="9.140625" style="66" customWidth="1"/>
    <col min="7" max="7" width="10.7109375" style="0" customWidth="1"/>
    <col min="8" max="10" width="10.57421875" style="0" customWidth="1"/>
    <col min="11" max="11" width="10.28125" style="0" customWidth="1"/>
    <col min="12" max="12" width="11.28125" style="0" customWidth="1"/>
    <col min="13" max="13" width="12.421875" style="0" customWidth="1"/>
    <col min="14" max="14" width="11.00390625" style="0" customWidth="1"/>
    <col min="15" max="15" width="10.7109375" style="0" customWidth="1"/>
    <col min="16" max="16" width="10.421875" style="0" customWidth="1"/>
    <col min="18" max="18" width="31.57421875" style="61" customWidth="1"/>
  </cols>
  <sheetData>
    <row r="1" spans="1:17" ht="25.5">
      <c r="A1" s="33"/>
      <c r="B1" s="33"/>
      <c r="C1" s="34" t="s">
        <v>34</v>
      </c>
      <c r="D1" s="35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" t="s">
        <v>37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" hidden="1">
      <c r="A3" s="8" t="s">
        <v>36</v>
      </c>
      <c r="B3" s="7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10" t="s">
        <v>35</v>
      </c>
      <c r="B4" s="11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5">
      <c r="A5" s="10" t="s">
        <v>73</v>
      </c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36"/>
      <c r="B6" s="7"/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37" t="s">
        <v>13</v>
      </c>
      <c r="Q6" s="38">
        <f>Q49</f>
        <v>0</v>
      </c>
    </row>
    <row r="7" spans="1:17" ht="15">
      <c r="A7" s="71" t="s">
        <v>14</v>
      </c>
      <c r="B7" s="71" t="s">
        <v>15</v>
      </c>
      <c r="C7" s="71" t="s">
        <v>16</v>
      </c>
      <c r="D7" s="71" t="s">
        <v>17</v>
      </c>
      <c r="E7" s="71" t="s">
        <v>18</v>
      </c>
      <c r="F7" s="71" t="s">
        <v>19</v>
      </c>
      <c r="G7" s="68" t="s">
        <v>20</v>
      </c>
      <c r="H7" s="69"/>
      <c r="I7" s="69"/>
      <c r="J7" s="69"/>
      <c r="K7" s="69"/>
      <c r="L7" s="70"/>
      <c r="M7" s="68" t="s">
        <v>21</v>
      </c>
      <c r="N7" s="69"/>
      <c r="O7" s="69"/>
      <c r="P7" s="69"/>
      <c r="Q7" s="70"/>
    </row>
    <row r="8" spans="1:17" ht="48">
      <c r="A8" s="72"/>
      <c r="B8" s="72"/>
      <c r="C8" s="72"/>
      <c r="D8" s="72"/>
      <c r="E8" s="72"/>
      <c r="F8" s="72"/>
      <c r="G8" s="39" t="s">
        <v>22</v>
      </c>
      <c r="H8" s="39" t="s">
        <v>23</v>
      </c>
      <c r="I8" s="39" t="s">
        <v>24</v>
      </c>
      <c r="J8" s="39" t="s">
        <v>25</v>
      </c>
      <c r="K8" s="39" t="s">
        <v>26</v>
      </c>
      <c r="L8" s="39" t="s">
        <v>27</v>
      </c>
      <c r="M8" s="39" t="s">
        <v>28</v>
      </c>
      <c r="N8" s="39" t="s">
        <v>24</v>
      </c>
      <c r="O8" s="39" t="s">
        <v>25</v>
      </c>
      <c r="P8" s="39" t="s">
        <v>26</v>
      </c>
      <c r="Q8" s="39" t="s">
        <v>29</v>
      </c>
    </row>
    <row r="9" spans="1:17" ht="15">
      <c r="A9" s="40" t="s">
        <v>4</v>
      </c>
      <c r="B9" s="41"/>
      <c r="C9" s="42"/>
      <c r="D9" s="41"/>
      <c r="E9" s="43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ht="15">
      <c r="A10" s="40" t="s">
        <v>4</v>
      </c>
      <c r="B10" s="41"/>
      <c r="C10" s="45" t="s">
        <v>10</v>
      </c>
      <c r="D10" s="41"/>
      <c r="E10" s="4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8" ht="27.75" customHeight="1">
      <c r="A11" s="40">
        <v>1</v>
      </c>
      <c r="B11" s="41" t="s">
        <v>30</v>
      </c>
      <c r="C11" s="46" t="s">
        <v>46</v>
      </c>
      <c r="D11" s="41"/>
      <c r="E11" s="43" t="s">
        <v>47</v>
      </c>
      <c r="F11" s="47">
        <v>60</v>
      </c>
      <c r="G11" s="44">
        <v>0</v>
      </c>
      <c r="H11" s="44">
        <v>0</v>
      </c>
      <c r="I11" s="44">
        <f aca="true" t="shared" si="0" ref="I11:I16">+ROUND(H11*G11,2)</f>
        <v>0</v>
      </c>
      <c r="J11" s="44">
        <v>0</v>
      </c>
      <c r="K11" s="44">
        <v>0</v>
      </c>
      <c r="L11" s="44">
        <f aca="true" t="shared" si="1" ref="L11:L16">+I11+J11+K11</f>
        <v>0</v>
      </c>
      <c r="M11" s="44">
        <f aca="true" t="shared" si="2" ref="M11:M16">+ROUND(G11*$F11,2)</f>
        <v>0</v>
      </c>
      <c r="N11" s="44">
        <f aca="true" t="shared" si="3" ref="N11:P16">+ROUND(I11*$F11,2)</f>
        <v>0</v>
      </c>
      <c r="O11" s="44">
        <f t="shared" si="3"/>
        <v>0</v>
      </c>
      <c r="P11" s="44">
        <f t="shared" si="3"/>
        <v>0</v>
      </c>
      <c r="Q11" s="44">
        <f aca="true" t="shared" si="4" ref="Q11:Q16">+N11+O11+P11</f>
        <v>0</v>
      </c>
      <c r="R11" s="60"/>
    </row>
    <row r="12" spans="1:17" ht="15">
      <c r="A12" s="40">
        <v>2</v>
      </c>
      <c r="B12" s="41" t="s">
        <v>30</v>
      </c>
      <c r="C12" s="46" t="s">
        <v>48</v>
      </c>
      <c r="D12" s="41"/>
      <c r="E12" s="43" t="s">
        <v>47</v>
      </c>
      <c r="F12" s="44">
        <v>32</v>
      </c>
      <c r="G12" s="44">
        <v>0</v>
      </c>
      <c r="H12" s="44">
        <v>0</v>
      </c>
      <c r="I12" s="44">
        <f t="shared" si="0"/>
        <v>0</v>
      </c>
      <c r="J12" s="44">
        <v>0</v>
      </c>
      <c r="K12" s="44">
        <v>0</v>
      </c>
      <c r="L12" s="44">
        <f t="shared" si="1"/>
        <v>0</v>
      </c>
      <c r="M12" s="44">
        <f t="shared" si="2"/>
        <v>0</v>
      </c>
      <c r="N12" s="44">
        <f t="shared" si="3"/>
        <v>0</v>
      </c>
      <c r="O12" s="44">
        <f t="shared" si="3"/>
        <v>0</v>
      </c>
      <c r="P12" s="44">
        <f t="shared" si="3"/>
        <v>0</v>
      </c>
      <c r="Q12" s="44">
        <f t="shared" si="4"/>
        <v>0</v>
      </c>
    </row>
    <row r="13" spans="1:17" ht="25.5">
      <c r="A13" s="40">
        <v>3</v>
      </c>
      <c r="B13" s="41" t="s">
        <v>30</v>
      </c>
      <c r="C13" s="46" t="s">
        <v>50</v>
      </c>
      <c r="D13" s="41"/>
      <c r="E13" s="43" t="s">
        <v>53</v>
      </c>
      <c r="F13" s="47">
        <v>2</v>
      </c>
      <c r="G13" s="44">
        <v>0</v>
      </c>
      <c r="H13" s="44">
        <v>0</v>
      </c>
      <c r="I13" s="44">
        <f t="shared" si="0"/>
        <v>0</v>
      </c>
      <c r="J13" s="44">
        <v>0</v>
      </c>
      <c r="K13" s="44">
        <v>0</v>
      </c>
      <c r="L13" s="44">
        <f t="shared" si="1"/>
        <v>0</v>
      </c>
      <c r="M13" s="44">
        <f t="shared" si="2"/>
        <v>0</v>
      </c>
      <c r="N13" s="44">
        <f t="shared" si="3"/>
        <v>0</v>
      </c>
      <c r="O13" s="44">
        <f t="shared" si="3"/>
        <v>0</v>
      </c>
      <c r="P13" s="44">
        <f t="shared" si="3"/>
        <v>0</v>
      </c>
      <c r="Q13" s="44">
        <f t="shared" si="4"/>
        <v>0</v>
      </c>
    </row>
    <row r="14" spans="1:17" ht="38.25">
      <c r="A14" s="40">
        <v>4</v>
      </c>
      <c r="B14" s="41" t="s">
        <v>30</v>
      </c>
      <c r="C14" s="46" t="s">
        <v>72</v>
      </c>
      <c r="D14" s="41"/>
      <c r="E14" s="43" t="s">
        <v>52</v>
      </c>
      <c r="F14" s="47">
        <v>1</v>
      </c>
      <c r="G14" s="44">
        <v>0</v>
      </c>
      <c r="H14" s="44">
        <v>0</v>
      </c>
      <c r="I14" s="44">
        <f t="shared" si="0"/>
        <v>0</v>
      </c>
      <c r="J14" s="44">
        <v>0</v>
      </c>
      <c r="K14" s="44">
        <v>0</v>
      </c>
      <c r="L14" s="44">
        <f t="shared" si="1"/>
        <v>0</v>
      </c>
      <c r="M14" s="44">
        <f t="shared" si="2"/>
        <v>0</v>
      </c>
      <c r="N14" s="44">
        <f t="shared" si="3"/>
        <v>0</v>
      </c>
      <c r="O14" s="44">
        <f t="shared" si="3"/>
        <v>0</v>
      </c>
      <c r="P14" s="44">
        <f t="shared" si="3"/>
        <v>0</v>
      </c>
      <c r="Q14" s="44">
        <f t="shared" si="4"/>
        <v>0</v>
      </c>
    </row>
    <row r="15" spans="1:17" ht="25.5">
      <c r="A15" s="40">
        <v>5</v>
      </c>
      <c r="B15" s="41" t="s">
        <v>30</v>
      </c>
      <c r="C15" s="46" t="s">
        <v>51</v>
      </c>
      <c r="D15" s="41"/>
      <c r="E15" s="43" t="s">
        <v>52</v>
      </c>
      <c r="F15" s="47">
        <v>1</v>
      </c>
      <c r="G15" s="44">
        <v>0</v>
      </c>
      <c r="H15" s="44">
        <v>0</v>
      </c>
      <c r="I15" s="44">
        <f t="shared" si="0"/>
        <v>0</v>
      </c>
      <c r="J15" s="44">
        <v>0</v>
      </c>
      <c r="K15" s="44">
        <v>0</v>
      </c>
      <c r="L15" s="44">
        <f t="shared" si="1"/>
        <v>0</v>
      </c>
      <c r="M15" s="44">
        <f t="shared" si="2"/>
        <v>0</v>
      </c>
      <c r="N15" s="44">
        <f t="shared" si="3"/>
        <v>0</v>
      </c>
      <c r="O15" s="44">
        <f t="shared" si="3"/>
        <v>0</v>
      </c>
      <c r="P15" s="44">
        <f t="shared" si="3"/>
        <v>0</v>
      </c>
      <c r="Q15" s="44">
        <f t="shared" si="4"/>
        <v>0</v>
      </c>
    </row>
    <row r="16" spans="1:18" ht="25.5">
      <c r="A16" s="40">
        <v>6</v>
      </c>
      <c r="B16" s="41" t="s">
        <v>30</v>
      </c>
      <c r="C16" s="46" t="s">
        <v>31</v>
      </c>
      <c r="D16" s="41"/>
      <c r="E16" s="43" t="s">
        <v>49</v>
      </c>
      <c r="F16" s="47">
        <v>7</v>
      </c>
      <c r="G16" s="44">
        <v>0</v>
      </c>
      <c r="H16" s="44">
        <v>0</v>
      </c>
      <c r="I16" s="44">
        <f t="shared" si="0"/>
        <v>0</v>
      </c>
      <c r="J16" s="44">
        <v>0</v>
      </c>
      <c r="K16" s="44">
        <v>0</v>
      </c>
      <c r="L16" s="44">
        <f t="shared" si="1"/>
        <v>0</v>
      </c>
      <c r="M16" s="44">
        <f t="shared" si="2"/>
        <v>0</v>
      </c>
      <c r="N16" s="44">
        <f t="shared" si="3"/>
        <v>0</v>
      </c>
      <c r="O16" s="44">
        <f t="shared" si="3"/>
        <v>0</v>
      </c>
      <c r="P16" s="44">
        <f t="shared" si="3"/>
        <v>0</v>
      </c>
      <c r="Q16" s="44">
        <f t="shared" si="4"/>
        <v>0</v>
      </c>
      <c r="R16" s="60"/>
    </row>
    <row r="17" spans="1:17" ht="38.25">
      <c r="A17" s="40" t="s">
        <v>4</v>
      </c>
      <c r="B17" s="41"/>
      <c r="C17" s="50" t="s">
        <v>32</v>
      </c>
      <c r="D17" s="41"/>
      <c r="E17" s="43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ht="15">
      <c r="A18" s="40"/>
      <c r="B18" s="41"/>
      <c r="C18" s="46"/>
      <c r="D18" s="41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15">
      <c r="A19" s="40" t="s">
        <v>4</v>
      </c>
      <c r="B19" s="41"/>
      <c r="C19" s="45" t="s">
        <v>69</v>
      </c>
      <c r="D19" s="41"/>
      <c r="E19" s="43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15">
      <c r="A20" s="40"/>
      <c r="B20" s="41"/>
      <c r="C20" s="45"/>
      <c r="D20" s="41"/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8" ht="25.5">
      <c r="A21" s="40">
        <v>7</v>
      </c>
      <c r="B21" s="48" t="s">
        <v>30</v>
      </c>
      <c r="C21" s="49" t="s">
        <v>68</v>
      </c>
      <c r="D21" s="41"/>
      <c r="E21" s="43" t="s">
        <v>53</v>
      </c>
      <c r="F21" s="64">
        <v>45</v>
      </c>
      <c r="G21" s="44">
        <v>0</v>
      </c>
      <c r="H21" s="44">
        <v>0</v>
      </c>
      <c r="I21" s="44">
        <f>+ROUND(H21*G21,2)</f>
        <v>0</v>
      </c>
      <c r="J21" s="44">
        <v>0</v>
      </c>
      <c r="K21" s="44">
        <v>0</v>
      </c>
      <c r="L21" s="44">
        <f>+I21+J21+K21</f>
        <v>0</v>
      </c>
      <c r="M21" s="44">
        <f>+ROUND(G21*$F21,2)</f>
        <v>0</v>
      </c>
      <c r="N21" s="44">
        <f>+ROUND(I21*$F21,2)</f>
        <v>0</v>
      </c>
      <c r="O21" s="44">
        <f>+ROUND(J21*$F21,2)</f>
        <v>0</v>
      </c>
      <c r="P21" s="44">
        <f>+ROUND(K21*$F21,2)</f>
        <v>0</v>
      </c>
      <c r="Q21" s="44">
        <f>+N21+O21+P21</f>
        <v>0</v>
      </c>
      <c r="R21" s="60"/>
    </row>
    <row r="22" spans="1:17" ht="51">
      <c r="A22" s="40">
        <v>8</v>
      </c>
      <c r="B22" s="48" t="s">
        <v>30</v>
      </c>
      <c r="C22" s="62" t="s">
        <v>70</v>
      </c>
      <c r="D22" s="41"/>
      <c r="E22" s="43" t="s">
        <v>53</v>
      </c>
      <c r="F22" s="44">
        <v>45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ht="15">
      <c r="A23" s="40" t="s">
        <v>4</v>
      </c>
      <c r="B23" s="41"/>
      <c r="C23" s="45" t="s">
        <v>42</v>
      </c>
      <c r="D23" s="41"/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 ht="25.5">
      <c r="A24" s="58">
        <v>9</v>
      </c>
      <c r="B24" s="41" t="s">
        <v>30</v>
      </c>
      <c r="C24" s="46" t="s">
        <v>54</v>
      </c>
      <c r="D24" s="41"/>
      <c r="E24" s="43" t="s">
        <v>53</v>
      </c>
      <c r="F24" s="44">
        <v>315</v>
      </c>
      <c r="G24" s="44">
        <v>0</v>
      </c>
      <c r="H24" s="44">
        <v>0</v>
      </c>
      <c r="I24" s="44">
        <f aca="true" t="shared" si="5" ref="I24:I31">+ROUND(H24*G24,2)</f>
        <v>0</v>
      </c>
      <c r="J24" s="44">
        <v>0</v>
      </c>
      <c r="K24" s="44">
        <v>0</v>
      </c>
      <c r="L24" s="44">
        <f aca="true" t="shared" si="6" ref="L24:L31">+I24+J24+K24</f>
        <v>0</v>
      </c>
      <c r="M24" s="44">
        <f aca="true" t="shared" si="7" ref="M24:M31">+ROUND(G24*$F24,2)</f>
        <v>0</v>
      </c>
      <c r="N24" s="44">
        <f aca="true" t="shared" si="8" ref="N24:N31">+ROUND(I24*$F24,2)</f>
        <v>0</v>
      </c>
      <c r="O24" s="44">
        <f aca="true" t="shared" si="9" ref="O24:O31">+ROUND(J24*$F24,2)</f>
        <v>0</v>
      </c>
      <c r="P24" s="44">
        <f aca="true" t="shared" si="10" ref="P24:P31">+ROUND(K24*$F24,2)</f>
        <v>0</v>
      </c>
      <c r="Q24" s="44">
        <f aca="true" t="shared" si="11" ref="Q24:Q31">+N24+O24+P24</f>
        <v>0</v>
      </c>
    </row>
    <row r="25" spans="1:17" ht="38.25">
      <c r="A25" s="58">
        <v>10</v>
      </c>
      <c r="B25" s="41" t="s">
        <v>30</v>
      </c>
      <c r="C25" s="46" t="s">
        <v>55</v>
      </c>
      <c r="D25" s="41"/>
      <c r="E25" s="43" t="s">
        <v>53</v>
      </c>
      <c r="F25" s="44">
        <v>315</v>
      </c>
      <c r="G25" s="44">
        <v>0</v>
      </c>
      <c r="H25" s="44">
        <v>0</v>
      </c>
      <c r="I25" s="44">
        <f t="shared" si="5"/>
        <v>0</v>
      </c>
      <c r="J25" s="44">
        <v>0</v>
      </c>
      <c r="K25" s="44">
        <v>0</v>
      </c>
      <c r="L25" s="44">
        <f t="shared" si="6"/>
        <v>0</v>
      </c>
      <c r="M25" s="44">
        <f t="shared" si="7"/>
        <v>0</v>
      </c>
      <c r="N25" s="44">
        <f t="shared" si="8"/>
        <v>0</v>
      </c>
      <c r="O25" s="44">
        <f t="shared" si="9"/>
        <v>0</v>
      </c>
      <c r="P25" s="44">
        <f t="shared" si="10"/>
        <v>0</v>
      </c>
      <c r="Q25" s="44">
        <f t="shared" si="11"/>
        <v>0</v>
      </c>
    </row>
    <row r="26" spans="1:18" ht="43.5" customHeight="1">
      <c r="A26" s="58">
        <v>11</v>
      </c>
      <c r="B26" s="41" t="s">
        <v>30</v>
      </c>
      <c r="C26" s="59" t="s">
        <v>71</v>
      </c>
      <c r="D26" s="41"/>
      <c r="E26" s="43" t="s">
        <v>53</v>
      </c>
      <c r="F26" s="65">
        <v>10</v>
      </c>
      <c r="G26" s="44">
        <v>0</v>
      </c>
      <c r="H26" s="44">
        <v>0</v>
      </c>
      <c r="I26" s="44">
        <f t="shared" si="5"/>
        <v>0</v>
      </c>
      <c r="J26" s="44">
        <v>0</v>
      </c>
      <c r="K26" s="44">
        <v>0</v>
      </c>
      <c r="L26" s="44">
        <f t="shared" si="6"/>
        <v>0</v>
      </c>
      <c r="M26" s="44">
        <f t="shared" si="7"/>
        <v>0</v>
      </c>
      <c r="N26" s="44">
        <f t="shared" si="8"/>
        <v>0</v>
      </c>
      <c r="O26" s="44">
        <f t="shared" si="9"/>
        <v>0</v>
      </c>
      <c r="P26" s="44">
        <f t="shared" si="10"/>
        <v>0</v>
      </c>
      <c r="Q26" s="44">
        <f t="shared" si="11"/>
        <v>0</v>
      </c>
      <c r="R26" s="60"/>
    </row>
    <row r="27" spans="1:17" ht="15">
      <c r="A27" s="58">
        <v>12</v>
      </c>
      <c r="B27" s="41" t="s">
        <v>30</v>
      </c>
      <c r="C27" s="46" t="s">
        <v>56</v>
      </c>
      <c r="D27" s="41"/>
      <c r="E27" s="43" t="s">
        <v>53</v>
      </c>
      <c r="F27" s="44">
        <v>115</v>
      </c>
      <c r="G27" s="44">
        <v>0</v>
      </c>
      <c r="H27" s="44">
        <v>0</v>
      </c>
      <c r="I27" s="44">
        <f t="shared" si="5"/>
        <v>0</v>
      </c>
      <c r="J27" s="44">
        <v>0</v>
      </c>
      <c r="K27" s="44">
        <v>0</v>
      </c>
      <c r="L27" s="44">
        <f t="shared" si="6"/>
        <v>0</v>
      </c>
      <c r="M27" s="44">
        <f t="shared" si="7"/>
        <v>0</v>
      </c>
      <c r="N27" s="44">
        <f t="shared" si="8"/>
        <v>0</v>
      </c>
      <c r="O27" s="44">
        <f t="shared" si="9"/>
        <v>0</v>
      </c>
      <c r="P27" s="44">
        <f t="shared" si="10"/>
        <v>0</v>
      </c>
      <c r="Q27" s="44">
        <f t="shared" si="11"/>
        <v>0</v>
      </c>
    </row>
    <row r="28" spans="1:17" ht="15">
      <c r="A28" s="58">
        <v>13</v>
      </c>
      <c r="B28" s="41" t="s">
        <v>30</v>
      </c>
      <c r="C28" s="46" t="s">
        <v>57</v>
      </c>
      <c r="D28" s="41"/>
      <c r="E28" s="43" t="s">
        <v>47</v>
      </c>
      <c r="F28" s="44">
        <v>32</v>
      </c>
      <c r="G28" s="44">
        <v>0</v>
      </c>
      <c r="H28" s="44">
        <v>0</v>
      </c>
      <c r="I28" s="44">
        <f t="shared" si="5"/>
        <v>0</v>
      </c>
      <c r="J28" s="44">
        <v>0</v>
      </c>
      <c r="K28" s="44">
        <v>0</v>
      </c>
      <c r="L28" s="44">
        <f t="shared" si="6"/>
        <v>0</v>
      </c>
      <c r="M28" s="44">
        <f t="shared" si="7"/>
        <v>0</v>
      </c>
      <c r="N28" s="44">
        <f t="shared" si="8"/>
        <v>0</v>
      </c>
      <c r="O28" s="44">
        <f t="shared" si="9"/>
        <v>0</v>
      </c>
      <c r="P28" s="44">
        <f t="shared" si="10"/>
        <v>0</v>
      </c>
      <c r="Q28" s="44">
        <f t="shared" si="11"/>
        <v>0</v>
      </c>
    </row>
    <row r="29" spans="1:17" ht="38.25">
      <c r="A29" s="58">
        <v>14</v>
      </c>
      <c r="B29" s="41" t="s">
        <v>30</v>
      </c>
      <c r="C29" s="46" t="s">
        <v>58</v>
      </c>
      <c r="D29" s="41"/>
      <c r="E29" s="43" t="s">
        <v>52</v>
      </c>
      <c r="F29" s="44">
        <v>1</v>
      </c>
      <c r="G29" s="44">
        <v>0</v>
      </c>
      <c r="H29" s="44">
        <v>0</v>
      </c>
      <c r="I29" s="44">
        <f t="shared" si="5"/>
        <v>0</v>
      </c>
      <c r="J29" s="44">
        <v>0</v>
      </c>
      <c r="K29" s="44">
        <v>0</v>
      </c>
      <c r="L29" s="44">
        <f t="shared" si="6"/>
        <v>0</v>
      </c>
      <c r="M29" s="44">
        <f t="shared" si="7"/>
        <v>0</v>
      </c>
      <c r="N29" s="44">
        <f t="shared" si="8"/>
        <v>0</v>
      </c>
      <c r="O29" s="44">
        <f t="shared" si="9"/>
        <v>0</v>
      </c>
      <c r="P29" s="44">
        <f t="shared" si="10"/>
        <v>0</v>
      </c>
      <c r="Q29" s="44">
        <f t="shared" si="11"/>
        <v>0</v>
      </c>
    </row>
    <row r="30" spans="1:17" ht="38.25">
      <c r="A30" s="58">
        <v>15</v>
      </c>
      <c r="B30" s="41" t="s">
        <v>30</v>
      </c>
      <c r="C30" s="46" t="s">
        <v>59</v>
      </c>
      <c r="D30" s="41"/>
      <c r="E30" s="43" t="s">
        <v>52</v>
      </c>
      <c r="F30" s="44">
        <v>1</v>
      </c>
      <c r="G30" s="44">
        <v>0</v>
      </c>
      <c r="H30" s="44">
        <v>0</v>
      </c>
      <c r="I30" s="44">
        <f t="shared" si="5"/>
        <v>0</v>
      </c>
      <c r="J30" s="44">
        <v>0</v>
      </c>
      <c r="K30" s="44">
        <v>0</v>
      </c>
      <c r="L30" s="44">
        <f t="shared" si="6"/>
        <v>0</v>
      </c>
      <c r="M30" s="44">
        <f t="shared" si="7"/>
        <v>0</v>
      </c>
      <c r="N30" s="44">
        <f t="shared" si="8"/>
        <v>0</v>
      </c>
      <c r="O30" s="44">
        <f t="shared" si="9"/>
        <v>0</v>
      </c>
      <c r="P30" s="44">
        <f t="shared" si="10"/>
        <v>0</v>
      </c>
      <c r="Q30" s="44">
        <f t="shared" si="11"/>
        <v>0</v>
      </c>
    </row>
    <row r="31" spans="1:17" ht="38.25">
      <c r="A31" s="58">
        <v>16</v>
      </c>
      <c r="B31" s="41" t="s">
        <v>30</v>
      </c>
      <c r="C31" s="46" t="s">
        <v>60</v>
      </c>
      <c r="D31" s="41"/>
      <c r="E31" s="43" t="s">
        <v>52</v>
      </c>
      <c r="F31" s="44">
        <v>1</v>
      </c>
      <c r="G31" s="44">
        <v>0</v>
      </c>
      <c r="H31" s="44">
        <v>0</v>
      </c>
      <c r="I31" s="44">
        <f t="shared" si="5"/>
        <v>0</v>
      </c>
      <c r="J31" s="44">
        <v>0</v>
      </c>
      <c r="K31" s="44">
        <v>0</v>
      </c>
      <c r="L31" s="44">
        <f t="shared" si="6"/>
        <v>0</v>
      </c>
      <c r="M31" s="44">
        <f t="shared" si="7"/>
        <v>0</v>
      </c>
      <c r="N31" s="44">
        <f t="shared" si="8"/>
        <v>0</v>
      </c>
      <c r="O31" s="44">
        <f t="shared" si="9"/>
        <v>0</v>
      </c>
      <c r="P31" s="44">
        <f t="shared" si="10"/>
        <v>0</v>
      </c>
      <c r="Q31" s="44">
        <f t="shared" si="11"/>
        <v>0</v>
      </c>
    </row>
    <row r="32" spans="1:17" ht="15">
      <c r="A32" s="40"/>
      <c r="B32" s="41"/>
      <c r="C32" s="46"/>
      <c r="D32" s="41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ht="15">
      <c r="A33" s="40"/>
      <c r="B33" s="41"/>
      <c r="C33" s="45" t="s">
        <v>43</v>
      </c>
      <c r="D33" s="41"/>
      <c r="E33" s="43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63.75">
      <c r="A34" s="58">
        <v>17</v>
      </c>
      <c r="B34" s="41" t="s">
        <v>30</v>
      </c>
      <c r="C34" s="46" t="s">
        <v>61</v>
      </c>
      <c r="D34" s="41"/>
      <c r="E34" s="43" t="s">
        <v>47</v>
      </c>
      <c r="F34" s="44">
        <v>50</v>
      </c>
      <c r="G34" s="44">
        <v>0</v>
      </c>
      <c r="H34" s="44">
        <v>0</v>
      </c>
      <c r="I34" s="44">
        <f>+ROUND(H34*G34,2)</f>
        <v>0</v>
      </c>
      <c r="J34" s="44">
        <v>0</v>
      </c>
      <c r="K34" s="44">
        <v>0</v>
      </c>
      <c r="L34" s="44">
        <f>+I34+J34+K34</f>
        <v>0</v>
      </c>
      <c r="M34" s="44">
        <f>+ROUND(G34*$F34,2)</f>
        <v>0</v>
      </c>
      <c r="N34" s="44">
        <f aca="true" t="shared" si="12" ref="N34:P36">+ROUND(I34*$F34,2)</f>
        <v>0</v>
      </c>
      <c r="O34" s="44">
        <f t="shared" si="12"/>
        <v>0</v>
      </c>
      <c r="P34" s="44">
        <f t="shared" si="12"/>
        <v>0</v>
      </c>
      <c r="Q34" s="44">
        <f>+N34+O34+P34</f>
        <v>0</v>
      </c>
    </row>
    <row r="35" spans="1:17" ht="38.25">
      <c r="A35" s="58">
        <v>18</v>
      </c>
      <c r="B35" s="41" t="s">
        <v>30</v>
      </c>
      <c r="C35" s="46" t="s">
        <v>66</v>
      </c>
      <c r="D35" s="41"/>
      <c r="E35" s="43" t="s">
        <v>47</v>
      </c>
      <c r="F35" s="44">
        <v>30</v>
      </c>
      <c r="G35" s="44">
        <v>0</v>
      </c>
      <c r="H35" s="44">
        <v>0</v>
      </c>
      <c r="I35" s="44">
        <f>+ROUND(H35*G35,2)</f>
        <v>0</v>
      </c>
      <c r="J35" s="44">
        <v>0</v>
      </c>
      <c r="K35" s="44">
        <v>0</v>
      </c>
      <c r="L35" s="44">
        <f>+I35+J35+K35</f>
        <v>0</v>
      </c>
      <c r="M35" s="44">
        <f>+ROUND(G35*$F35,2)</f>
        <v>0</v>
      </c>
      <c r="N35" s="44">
        <f t="shared" si="12"/>
        <v>0</v>
      </c>
      <c r="O35" s="44">
        <f t="shared" si="12"/>
        <v>0</v>
      </c>
      <c r="P35" s="44">
        <f t="shared" si="12"/>
        <v>0</v>
      </c>
      <c r="Q35" s="44">
        <f>+N35+O35+P35</f>
        <v>0</v>
      </c>
    </row>
    <row r="36" spans="1:17" ht="38.25">
      <c r="A36" s="67">
        <v>19</v>
      </c>
      <c r="B36" s="41" t="s">
        <v>30</v>
      </c>
      <c r="C36" s="46" t="s">
        <v>67</v>
      </c>
      <c r="D36" s="41"/>
      <c r="E36" s="43" t="s">
        <v>47</v>
      </c>
      <c r="F36" s="44">
        <v>30</v>
      </c>
      <c r="G36" s="44">
        <v>0</v>
      </c>
      <c r="H36" s="44">
        <v>0</v>
      </c>
      <c r="I36" s="44">
        <f>+ROUND(H36*G36,2)</f>
        <v>0</v>
      </c>
      <c r="J36" s="44">
        <v>0</v>
      </c>
      <c r="K36" s="44">
        <v>0</v>
      </c>
      <c r="L36" s="44">
        <f>+I36+J36+K36</f>
        <v>0</v>
      </c>
      <c r="M36" s="44">
        <f>+ROUND(G36*$F36,2)</f>
        <v>0</v>
      </c>
      <c r="N36" s="44">
        <f t="shared" si="12"/>
        <v>0</v>
      </c>
      <c r="O36" s="44">
        <f t="shared" si="12"/>
        <v>0</v>
      </c>
      <c r="P36" s="44">
        <f t="shared" si="12"/>
        <v>0</v>
      </c>
      <c r="Q36" s="44">
        <f>+N36+O36+P36</f>
        <v>0</v>
      </c>
    </row>
    <row r="37" spans="1:17" ht="15">
      <c r="A37" s="58"/>
      <c r="B37" s="41"/>
      <c r="C37" s="46"/>
      <c r="D37" s="41"/>
      <c r="E37" s="43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7" ht="15">
      <c r="A38" s="58"/>
      <c r="B38" s="41"/>
      <c r="C38" s="45" t="s">
        <v>45</v>
      </c>
      <c r="D38" s="41"/>
      <c r="E38" s="43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ht="25.5">
      <c r="A39" s="58">
        <v>20</v>
      </c>
      <c r="B39" s="41" t="s">
        <v>30</v>
      </c>
      <c r="C39" s="46" t="s">
        <v>62</v>
      </c>
      <c r="D39" s="41"/>
      <c r="E39" s="43" t="s">
        <v>52</v>
      </c>
      <c r="F39" s="44">
        <v>1</v>
      </c>
      <c r="G39" s="44">
        <v>0</v>
      </c>
      <c r="H39" s="44">
        <v>0</v>
      </c>
      <c r="I39" s="44">
        <f>+ROUND(H39*G39,2)</f>
        <v>0</v>
      </c>
      <c r="J39" s="44">
        <v>0</v>
      </c>
      <c r="K39" s="44">
        <v>0</v>
      </c>
      <c r="L39" s="44">
        <f>+I39+J39+K39</f>
        <v>0</v>
      </c>
      <c r="M39" s="44">
        <f>+ROUND(G39*$F39,2)</f>
        <v>0</v>
      </c>
      <c r="N39" s="44">
        <f aca="true" t="shared" si="13" ref="N39:P40">+ROUND(I39*$F39,2)</f>
        <v>0</v>
      </c>
      <c r="O39" s="44">
        <f t="shared" si="13"/>
        <v>0</v>
      </c>
      <c r="P39" s="44">
        <f t="shared" si="13"/>
        <v>0</v>
      </c>
      <c r="Q39" s="44">
        <f>+N39+O39+P39</f>
        <v>0</v>
      </c>
    </row>
    <row r="40" spans="1:18" ht="25.5">
      <c r="A40" s="67">
        <v>21</v>
      </c>
      <c r="B40" s="41" t="s">
        <v>30</v>
      </c>
      <c r="C40" s="46" t="s">
        <v>63</v>
      </c>
      <c r="D40" s="41"/>
      <c r="E40" s="43" t="s">
        <v>53</v>
      </c>
      <c r="F40" s="44">
        <v>2</v>
      </c>
      <c r="G40" s="44">
        <v>0</v>
      </c>
      <c r="H40" s="44">
        <v>0</v>
      </c>
      <c r="I40" s="44">
        <f>+ROUND(H40*G40,2)</f>
        <v>0</v>
      </c>
      <c r="J40" s="44">
        <v>0</v>
      </c>
      <c r="K40" s="44">
        <v>0</v>
      </c>
      <c r="L40" s="44">
        <f>+I40+J40+K40</f>
        <v>0</v>
      </c>
      <c r="M40" s="44">
        <f>+ROUND(G40*$F40,2)</f>
        <v>0</v>
      </c>
      <c r="N40" s="44">
        <f t="shared" si="13"/>
        <v>0</v>
      </c>
      <c r="O40" s="44">
        <f t="shared" si="13"/>
        <v>0</v>
      </c>
      <c r="P40" s="44">
        <f t="shared" si="13"/>
        <v>0</v>
      </c>
      <c r="Q40" s="44">
        <f>+N40+O40+P40</f>
        <v>0</v>
      </c>
      <c r="R40" s="60"/>
    </row>
    <row r="41" spans="1:17" ht="15">
      <c r="A41" s="58"/>
      <c r="B41" s="41"/>
      <c r="C41" s="46"/>
      <c r="D41" s="41"/>
      <c r="E41" s="4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17" ht="15">
      <c r="A42" s="58"/>
      <c r="B42" s="41"/>
      <c r="C42" s="45" t="s">
        <v>44</v>
      </c>
      <c r="D42" s="41"/>
      <c r="E42" s="43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17" ht="38.25">
      <c r="A43" s="58">
        <v>22</v>
      </c>
      <c r="B43" s="41" t="s">
        <v>30</v>
      </c>
      <c r="C43" s="46" t="s">
        <v>64</v>
      </c>
      <c r="D43" s="41"/>
      <c r="E43" s="43" t="s">
        <v>52</v>
      </c>
      <c r="F43" s="44">
        <v>1</v>
      </c>
      <c r="G43" s="44">
        <v>0</v>
      </c>
      <c r="H43" s="44">
        <v>0</v>
      </c>
      <c r="I43" s="44">
        <f>+ROUND(H43*G43,2)</f>
        <v>0</v>
      </c>
      <c r="J43" s="44">
        <v>0</v>
      </c>
      <c r="K43" s="44">
        <v>0</v>
      </c>
      <c r="L43" s="44">
        <f>+I43+J43+K43</f>
        <v>0</v>
      </c>
      <c r="M43" s="44">
        <f>+ROUND(G43*$F43,2)</f>
        <v>0</v>
      </c>
      <c r="N43" s="44">
        <f>+ROUND(I43*$F43,2)</f>
        <v>0</v>
      </c>
      <c r="O43" s="44">
        <f>+ROUND(J43*$F43,2)</f>
        <v>0</v>
      </c>
      <c r="P43" s="44">
        <f>+ROUND(K43*$F43,2)</f>
        <v>0</v>
      </c>
      <c r="Q43" s="44">
        <f>+N43+O43+P43</f>
        <v>0</v>
      </c>
    </row>
    <row r="44" spans="1:17" ht="15">
      <c r="A44" s="40"/>
      <c r="B44" s="41"/>
      <c r="C44" s="50"/>
      <c r="D44" s="41"/>
      <c r="E44" s="43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7" ht="15">
      <c r="A45" s="51"/>
      <c r="B45" s="51"/>
      <c r="C45" s="52" t="s">
        <v>11</v>
      </c>
      <c r="D45" s="51"/>
      <c r="E45" s="51"/>
      <c r="F45" s="53"/>
      <c r="G45" s="53"/>
      <c r="H45" s="53"/>
      <c r="I45" s="53"/>
      <c r="J45" s="53"/>
      <c r="K45" s="53"/>
      <c r="L45" s="53"/>
      <c r="M45" s="53">
        <f>SUM(M9:M44)</f>
        <v>0</v>
      </c>
      <c r="N45" s="53">
        <f>SUM(N9:N44)</f>
        <v>0</v>
      </c>
      <c r="O45" s="53">
        <f>SUM(O9:O44)</f>
        <v>0</v>
      </c>
      <c r="P45" s="53">
        <f>SUM(P9:P44)</f>
        <v>0</v>
      </c>
      <c r="Q45" s="53">
        <f>SUM(Q9:Q44)</f>
        <v>0</v>
      </c>
    </row>
    <row r="46" spans="1:17" ht="25.5">
      <c r="A46" s="54"/>
      <c r="B46" s="54"/>
      <c r="C46" s="55" t="s">
        <v>39</v>
      </c>
      <c r="D46" s="54"/>
      <c r="E46" s="54" t="s">
        <v>33</v>
      </c>
      <c r="F46" s="56"/>
      <c r="G46" s="57"/>
      <c r="H46" s="57"/>
      <c r="I46" s="57"/>
      <c r="J46" s="57"/>
      <c r="K46" s="57"/>
      <c r="L46" s="57"/>
      <c r="M46" s="57"/>
      <c r="N46" s="57"/>
      <c r="O46" s="44"/>
      <c r="P46" s="57"/>
      <c r="Q46" s="44"/>
    </row>
    <row r="47" spans="1:17" ht="15">
      <c r="A47" s="54"/>
      <c r="B47" s="54"/>
      <c r="C47" s="55" t="s">
        <v>40</v>
      </c>
      <c r="D47" s="54"/>
      <c r="E47" s="54" t="s">
        <v>33</v>
      </c>
      <c r="F47" s="56"/>
      <c r="G47" s="57"/>
      <c r="H47" s="57"/>
      <c r="I47" s="57"/>
      <c r="J47" s="57"/>
      <c r="K47" s="57"/>
      <c r="L47" s="57"/>
      <c r="M47" s="57"/>
      <c r="N47" s="57"/>
      <c r="O47" s="44"/>
      <c r="P47" s="57"/>
      <c r="Q47" s="44"/>
    </row>
    <row r="48" spans="1:17" ht="15">
      <c r="A48" s="54"/>
      <c r="B48" s="54"/>
      <c r="C48" s="55" t="s">
        <v>41</v>
      </c>
      <c r="D48" s="54"/>
      <c r="E48" s="54" t="s">
        <v>33</v>
      </c>
      <c r="F48" s="56"/>
      <c r="G48" s="57"/>
      <c r="H48" s="57"/>
      <c r="I48" s="57"/>
      <c r="J48" s="57"/>
      <c r="K48" s="57"/>
      <c r="L48" s="57"/>
      <c r="M48" s="57"/>
      <c r="N48" s="57"/>
      <c r="O48" s="44"/>
      <c r="P48" s="57"/>
      <c r="Q48" s="44"/>
    </row>
    <row r="49" spans="1:17" ht="15">
      <c r="A49" s="51"/>
      <c r="B49" s="51"/>
      <c r="C49" s="52" t="s">
        <v>12</v>
      </c>
      <c r="D49" s="51"/>
      <c r="E49" s="51"/>
      <c r="F49" s="53"/>
      <c r="G49" s="53"/>
      <c r="H49" s="53"/>
      <c r="I49" s="53"/>
      <c r="J49" s="53"/>
      <c r="K49" s="53"/>
      <c r="L49" s="53"/>
      <c r="M49" s="53"/>
      <c r="N49" s="53">
        <f>SUM(N46:N48)</f>
        <v>0</v>
      </c>
      <c r="O49" s="53">
        <f>SUM(O46:O48)</f>
        <v>0</v>
      </c>
      <c r="P49" s="53">
        <f>SUM(P46:P48)</f>
        <v>0</v>
      </c>
      <c r="Q49" s="53">
        <f>SUM(Q46:Q48)</f>
        <v>0</v>
      </c>
    </row>
    <row r="51" ht="15">
      <c r="A51" s="63" t="s">
        <v>65</v>
      </c>
    </row>
  </sheetData>
  <sheetProtection/>
  <mergeCells count="8">
    <mergeCell ref="G7:L7"/>
    <mergeCell ref="M7:Q7"/>
    <mergeCell ref="A7:A8"/>
    <mergeCell ref="B7:B8"/>
    <mergeCell ref="C7:C8"/>
    <mergeCell ref="D7:D8"/>
    <mergeCell ref="E7:E8"/>
    <mergeCell ref="F7:F8"/>
  </mergeCells>
  <conditionalFormatting sqref="C9:C11 C44 C31:C41 C18:C21 C23:C28">
    <cfRule type="expression" priority="12" dxfId="10" stopIfTrue="1">
      <formula>'Lokālā tāme'!#REF!="tx"</formula>
    </cfRule>
  </conditionalFormatting>
  <conditionalFormatting sqref="C16:C17">
    <cfRule type="expression" priority="11" dxfId="10" stopIfTrue="1">
      <formula>'Lokālā tāme'!#REF!="tx"</formula>
    </cfRule>
  </conditionalFormatting>
  <conditionalFormatting sqref="C42:C43">
    <cfRule type="expression" priority="9" dxfId="10" stopIfTrue="1">
      <formula>'Lokālā tāme'!#REF!="tx"</formula>
    </cfRule>
  </conditionalFormatting>
  <conditionalFormatting sqref="C11:C13">
    <cfRule type="expression" priority="8" dxfId="10" stopIfTrue="1">
      <formula>'Lokālā tāme'!#REF!="tx"</formula>
    </cfRule>
  </conditionalFormatting>
  <conditionalFormatting sqref="C15">
    <cfRule type="expression" priority="7" dxfId="10" stopIfTrue="1">
      <formula>'Lokālā tāme'!#REF!="tx"</formula>
    </cfRule>
  </conditionalFormatting>
  <conditionalFormatting sqref="C15">
    <cfRule type="expression" priority="6" dxfId="10" stopIfTrue="1">
      <formula>'Lokālā tāme'!#REF!="tx"</formula>
    </cfRule>
  </conditionalFormatting>
  <conditionalFormatting sqref="C29">
    <cfRule type="expression" priority="5" dxfId="10" stopIfTrue="1">
      <formula>'Lokālā tāme'!#REF!="tx"</formula>
    </cfRule>
  </conditionalFormatting>
  <conditionalFormatting sqref="C30">
    <cfRule type="expression" priority="3" dxfId="10" stopIfTrue="1">
      <formula>'Lokālā tāme'!#REF!="tx"</formula>
    </cfRule>
  </conditionalFormatting>
  <conditionalFormatting sqref="C14">
    <cfRule type="expression" priority="1" dxfId="10" stopIfTrue="1">
      <formula>'Lokālā tāme'!#REF!="tx"</formula>
    </cfRule>
  </conditionalFormatting>
  <conditionalFormatting sqref="C14">
    <cfRule type="expression" priority="2" dxfId="10" stopIfTrue="1">
      <formula>'Lokālā tāme'!#REF!="tx"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JG00363</dc:creator>
  <cp:keywords/>
  <dc:description/>
  <cp:lastModifiedBy>Jevgēnijs Gramsts</cp:lastModifiedBy>
  <cp:lastPrinted>2017-03-16T07:04:02Z</cp:lastPrinted>
  <dcterms:created xsi:type="dcterms:W3CDTF">2017-02-23T13:02:10Z</dcterms:created>
  <dcterms:modified xsi:type="dcterms:W3CDTF">2017-04-07T11:41:39Z</dcterms:modified>
  <cp:category/>
  <cp:version/>
  <cp:contentType/>
  <cp:contentStatus/>
</cp:coreProperties>
</file>