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TU_kopijas\RTU_2017_44_dabasgaze\2_Nolikums\"/>
    </mc:Choice>
  </mc:AlternateContent>
  <bookViews>
    <workbookView xWindow="0" yWindow="0" windowWidth="21570" windowHeight="7980"/>
  </bookViews>
  <sheets>
    <sheet name="2016_apjoms" sheetId="3" r:id="rId1"/>
    <sheet name="Planotie_apjomi_2017_2018" sheetId="1" r:id="rId2"/>
  </sheets>
  <calcPr calcId="171026"/>
</workbook>
</file>

<file path=xl/calcChain.xml><?xml version="1.0" encoding="utf-8"?>
<calcChain xmlns="http://schemas.openxmlformats.org/spreadsheetml/2006/main">
  <c r="L17" i="3" l="1"/>
  <c r="K17" i="3"/>
  <c r="J17" i="3"/>
  <c r="I17" i="3"/>
  <c r="H17" i="3"/>
  <c r="G17" i="3"/>
  <c r="F17" i="3"/>
  <c r="E17" i="3"/>
  <c r="D17" i="3"/>
  <c r="C17" i="3"/>
  <c r="B17" i="3"/>
  <c r="M16" i="3"/>
  <c r="M15" i="3"/>
  <c r="M14" i="3"/>
  <c r="M13" i="3"/>
  <c r="M12" i="3"/>
  <c r="M11" i="3"/>
  <c r="M10" i="3"/>
  <c r="M9" i="3"/>
  <c r="M8" i="3"/>
  <c r="M7" i="3"/>
  <c r="M6" i="3"/>
  <c r="M5" i="3"/>
  <c r="M17" i="3" l="1"/>
  <c r="M6" i="1"/>
  <c r="M7" i="1"/>
  <c r="M8" i="1"/>
  <c r="M9" i="1"/>
  <c r="M10" i="1"/>
  <c r="M11" i="1"/>
  <c r="M12" i="1"/>
  <c r="M13" i="1"/>
  <c r="M14" i="1"/>
  <c r="B29" i="1"/>
  <c r="C29" i="1"/>
  <c r="D29" i="1"/>
  <c r="E29" i="1"/>
  <c r="F29" i="1"/>
  <c r="G29" i="1"/>
  <c r="H29" i="1"/>
  <c r="I29" i="1"/>
  <c r="J29" i="1"/>
  <c r="K29" i="1"/>
  <c r="L29" i="1"/>
  <c r="M29" i="1"/>
  <c r="B31" i="1"/>
  <c r="D14" i="1"/>
  <c r="M18" i="1"/>
  <c r="M17" i="1"/>
  <c r="E14" i="1"/>
  <c r="F14" i="1"/>
  <c r="G14" i="1"/>
  <c r="H14" i="1"/>
  <c r="I14" i="1"/>
  <c r="J14" i="1"/>
  <c r="K14" i="1"/>
  <c r="L14" i="1"/>
  <c r="C14" i="1"/>
  <c r="B14" i="1"/>
  <c r="M20" i="1"/>
  <c r="M19" i="1"/>
  <c r="M22" i="1"/>
  <c r="M23" i="1"/>
  <c r="M24" i="1"/>
  <c r="M25" i="1"/>
  <c r="M26" i="1"/>
  <c r="M27" i="1"/>
  <c r="M28" i="1"/>
  <c r="M21" i="1"/>
</calcChain>
</file>

<file path=xl/sharedStrings.xml><?xml version="1.0" encoding="utf-8"?>
<sst xmlns="http://schemas.openxmlformats.org/spreadsheetml/2006/main" count="84" uniqueCount="40">
  <si>
    <t>2017.gadam nm³</t>
  </si>
  <si>
    <t>Adrese</t>
  </si>
  <si>
    <t>Ķīpsalas iela 8B**</t>
  </si>
  <si>
    <t>Ķīpsalas iela 5k-3**</t>
  </si>
  <si>
    <t>Biešu iela 6**</t>
  </si>
  <si>
    <t>Olaines iela 4</t>
  </si>
  <si>
    <t>Burtnieku iela  2a</t>
  </si>
  <si>
    <t>Laimdotas iela 2a</t>
  </si>
  <si>
    <t>Paula Valdena iela 1</t>
  </si>
  <si>
    <t>Paula Valdena iela 3</t>
  </si>
  <si>
    <t>Paula Valdena iela 7</t>
  </si>
  <si>
    <t>Āzenes iela 12,k-1*</t>
  </si>
  <si>
    <t>Daugavgrīvas iela 56a</t>
  </si>
  <si>
    <t>dabas gāzes patēriņš kopā nm³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</si>
  <si>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</si>
  <si>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</si>
  <si>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</si>
  <si>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</si>
  <si>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</si>
  <si>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</si>
  <si>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</si>
  <si>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</si>
  <si>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gadā</t>
  </si>
  <si>
    <t>2018.gadam nm³</t>
  </si>
  <si>
    <t>Ķīpsalas iela 8B</t>
  </si>
  <si>
    <t>Ķīpsalas iela 5k-3</t>
  </si>
  <si>
    <t>Biešu iela 6</t>
  </si>
  <si>
    <t>janvāris</t>
  </si>
  <si>
    <t>februāris</t>
  </si>
  <si>
    <t>marts</t>
  </si>
  <si>
    <t>aprīlis</t>
  </si>
  <si>
    <t>Kopā gāze</t>
  </si>
  <si>
    <t>*eksperimenta nolūkiem, tāpēc nav atkarīgs no gadalaika</t>
  </si>
  <si>
    <r>
      <t>**</t>
    </r>
    <r>
      <rPr>
        <sz val="12"/>
        <color indexed="8"/>
        <rFont val="Times"/>
        <family val="1"/>
      </rPr>
      <t>Piegādātājs apņemas nodrošināt norādītajās adresēs gazificētajos objektos Lietotāja vajadzībām un Lietotājs apņemas nepārsniegt šādu maksimālo dabasgāzes padeves slodzi stundā (turpmāk tekstā – Qmax/st.):</t>
    </r>
    <r>
      <rPr>
        <b/>
        <sz val="12"/>
        <color indexed="8"/>
        <rFont val="Times"/>
        <family val="1"/>
      </rPr>
      <t xml:space="preserve">
Biešu ielā 6, Rīgā līdz 125,2 nm3/st.,
Ķīpsalas ielā 5 k-3, Rīgā līdz 101,8 nm3/st.,
Ķīpsalas ielā 8B, Rīgā līdz 1985 nm3/st.</t>
    </r>
  </si>
  <si>
    <t>Plānotie dabasgāzes apjomi</t>
  </si>
  <si>
    <t>Dabasgāzes apjoms 2016.gadā nm³</t>
  </si>
  <si>
    <t>* nav bijuši regulāri rēķini</t>
  </si>
  <si>
    <t>Paula Valdena iela 7*</t>
  </si>
  <si>
    <t>Paula Valdena iela 3*</t>
  </si>
  <si>
    <t>Pielikums tehniskai specifikācijai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</si>
</sst>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theme="1"/>
      <name val="Times"/>
      <family val="1"/>
    </font>
    <font>
      <b/>
      <sz val="10"/>
      <color theme="1"/>
      <name val="Times"/>
      <family val="1"/>
    </font>
    <font>
      <sz val="12"/>
      <color theme="1"/>
      <name val="Times"/>
      <family val="1"/>
    </font>
    <font>
      <b/>
      <sz val="12"/>
      <color indexed="8"/>
      <name val="Times"/>
      <family val="1"/>
    </font>
    <font>
      <sz val="12"/>
      <color indexed="8"/>
      <name val="Times"/>
      <family val="1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2" fillId="2" borderId="1" xfId="0" applyFont="1" applyFill="1" applyBorder="1"/>
    <xf numFmtId="3" fontId="2" fillId="2" borderId="2" xfId="0" applyNumberFormat="1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4" fillId="0" borderId="0" xfId="0" applyFont="1" applyBorder="1"/>
    <xf numFmtId="0" fontId="7" fillId="0" borderId="0" xfId="0" applyFont="1"/>
    <xf numFmtId="3" fontId="7" fillId="0" borderId="0" xfId="0" applyNumberFormat="1" applyFont="1"/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M3" sqref="M3"/>
    </sheetView>
  </sheetViews>
  <sheetFormatPr defaultRowHeight="15" x14ac:dyDescent="0.25"/>
  <cols>
    <col min="1" max="1" width="9.140625" style="22"/>
    <col min="2" max="2" width="12.7109375" style="22" customWidth="1"/>
    <col min="3" max="3" width="13.7109375" style="22" customWidth="1"/>
    <col min="4" max="4" width="15.140625" style="22" customWidth="1"/>
    <col min="5" max="5" width="9.140625" style="22"/>
    <col min="6" max="6" width="11.5703125" style="22" customWidth="1"/>
    <col min="7" max="7" width="12" style="22" customWidth="1"/>
    <col min="8" max="8" width="14.5703125" style="22" customWidth="1"/>
    <col min="9" max="9" width="17.28515625" style="22" customWidth="1"/>
    <col min="10" max="10" width="14.85546875" style="22" customWidth="1"/>
    <col min="11" max="11" width="12" style="22" customWidth="1"/>
    <col min="12" max="12" width="14.85546875" style="22" customWidth="1"/>
    <col min="13" max="13" width="16.42578125" style="22" customWidth="1"/>
    <col min="14" max="16384" width="9.140625" style="22"/>
  </cols>
  <sheetData>
    <row r="1" spans="1:14" x14ac:dyDescent="0.2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5.75" x14ac:dyDescent="0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5.75" x14ac:dyDescent="0.25">
      <c r="A3" s="13"/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</row>
    <row r="4" spans="1:14" ht="47.25" x14ac:dyDescent="0.25">
      <c r="A4" s="4" t="s">
        <v>1</v>
      </c>
      <c r="B4" s="5" t="s">
        <v>24</v>
      </c>
      <c r="C4" s="5" t="s">
        <v>25</v>
      </c>
      <c r="D4" s="12" t="s">
        <v>26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38</v>
      </c>
      <c r="J4" s="5" t="s">
        <v>37</v>
      </c>
      <c r="K4" s="5" t="s">
        <v>11</v>
      </c>
      <c r="L4" s="5" t="s">
        <v>12</v>
      </c>
      <c r="M4" s="5" t="s">
        <v>13</v>
      </c>
    </row>
    <row r="5" spans="1:14" ht="15.75" x14ac:dyDescent="0.25">
      <c r="A5" s="7" t="s">
        <v>27</v>
      </c>
      <c r="B5" s="8">
        <v>371900</v>
      </c>
      <c r="C5" s="8">
        <v>68850</v>
      </c>
      <c r="D5" s="8">
        <v>41700</v>
      </c>
      <c r="E5" s="8">
        <v>306</v>
      </c>
      <c r="F5" s="8">
        <v>34</v>
      </c>
      <c r="G5" s="8">
        <v>269</v>
      </c>
      <c r="H5" s="9">
        <v>0</v>
      </c>
      <c r="I5" s="9">
        <v>38</v>
      </c>
      <c r="J5" s="9">
        <v>152</v>
      </c>
      <c r="K5" s="8">
        <v>0</v>
      </c>
      <c r="L5" s="8">
        <v>1577</v>
      </c>
      <c r="M5" s="8">
        <f>SUM(B5+C5+D5+E5+F5+G5+H5+I5+J5+K5+L5)</f>
        <v>484826</v>
      </c>
      <c r="N5" s="23"/>
    </row>
    <row r="6" spans="1:14" ht="15.75" x14ac:dyDescent="0.25">
      <c r="A6" s="7" t="s">
        <v>28</v>
      </c>
      <c r="B6" s="8">
        <v>270500</v>
      </c>
      <c r="C6" s="8">
        <v>59080</v>
      </c>
      <c r="D6" s="8">
        <v>29400</v>
      </c>
      <c r="E6" s="8">
        <v>192</v>
      </c>
      <c r="F6" s="8">
        <v>220</v>
      </c>
      <c r="G6" s="8">
        <v>177</v>
      </c>
      <c r="H6" s="9">
        <v>0</v>
      </c>
      <c r="I6" s="9">
        <v>0</v>
      </c>
      <c r="J6" s="9">
        <v>0</v>
      </c>
      <c r="K6" s="8">
        <v>0</v>
      </c>
      <c r="L6" s="8">
        <v>1509</v>
      </c>
      <c r="M6" s="8">
        <f>SUM(B6+C6+D6+E6+F6+G6+H6+I6+J6+K6+L6)</f>
        <v>361078</v>
      </c>
      <c r="N6" s="23"/>
    </row>
    <row r="7" spans="1:14" ht="15.75" x14ac:dyDescent="0.25">
      <c r="A7" s="7" t="s">
        <v>29</v>
      </c>
      <c r="B7" s="8">
        <v>278800</v>
      </c>
      <c r="C7" s="8">
        <v>57580</v>
      </c>
      <c r="D7" s="8">
        <v>26600</v>
      </c>
      <c r="E7" s="8">
        <v>198</v>
      </c>
      <c r="F7" s="8">
        <v>228</v>
      </c>
      <c r="G7" s="8">
        <v>234</v>
      </c>
      <c r="H7" s="9">
        <v>0</v>
      </c>
      <c r="I7" s="9">
        <v>0</v>
      </c>
      <c r="J7" s="9">
        <v>0</v>
      </c>
      <c r="K7" s="8">
        <v>0</v>
      </c>
      <c r="L7" s="8">
        <v>1490</v>
      </c>
      <c r="M7" s="8">
        <f>SUM(B7+C7+D7+E7+F7+G7+H7+I7+J7+K7+L7)</f>
        <v>365130</v>
      </c>
      <c r="N7" s="23"/>
    </row>
    <row r="8" spans="1:14" ht="15.75" x14ac:dyDescent="0.25">
      <c r="A8" s="7" t="s">
        <v>30</v>
      </c>
      <c r="B8" s="8">
        <v>208900</v>
      </c>
      <c r="C8" s="8">
        <v>21520</v>
      </c>
      <c r="D8" s="8">
        <v>18000</v>
      </c>
      <c r="E8" s="8">
        <v>215</v>
      </c>
      <c r="F8" s="8">
        <v>274</v>
      </c>
      <c r="G8" s="8">
        <v>1195</v>
      </c>
      <c r="H8" s="9">
        <v>0</v>
      </c>
      <c r="I8" s="9">
        <v>18</v>
      </c>
      <c r="J8" s="9">
        <v>0</v>
      </c>
      <c r="K8" s="8">
        <v>0</v>
      </c>
      <c r="L8" s="8">
        <v>741</v>
      </c>
      <c r="M8" s="8">
        <f>SUM(B8+C8+D8+E8+F8+G8+H8+I8+J8+K8+L8)</f>
        <v>250863</v>
      </c>
      <c r="N8" s="23"/>
    </row>
    <row r="9" spans="1:14" ht="15.75" x14ac:dyDescent="0.25">
      <c r="A9" s="7" t="s">
        <v>14</v>
      </c>
      <c r="B9" s="8">
        <v>2700</v>
      </c>
      <c r="C9" s="8">
        <v>60450</v>
      </c>
      <c r="D9" s="8">
        <v>6200</v>
      </c>
      <c r="E9" s="8">
        <v>107</v>
      </c>
      <c r="F9" s="8">
        <v>203</v>
      </c>
      <c r="G9" s="8">
        <v>211</v>
      </c>
      <c r="H9" s="9">
        <v>0</v>
      </c>
      <c r="I9" s="9">
        <v>37</v>
      </c>
      <c r="J9" s="9">
        <v>0</v>
      </c>
      <c r="K9" s="8">
        <v>0</v>
      </c>
      <c r="L9" s="8">
        <v>672</v>
      </c>
      <c r="M9" s="8">
        <f t="shared" ref="M9:M17" si="0">SUM(B9+C9+D9+E9+F9+G9+H9+I9+J9+K9+L9)</f>
        <v>70580</v>
      </c>
      <c r="N9" s="23"/>
    </row>
    <row r="10" spans="1:14" ht="15.75" x14ac:dyDescent="0.25">
      <c r="A10" s="7" t="s">
        <v>15</v>
      </c>
      <c r="B10" s="8">
        <v>1960</v>
      </c>
      <c r="C10" s="8">
        <v>41760</v>
      </c>
      <c r="D10" s="8">
        <v>4000</v>
      </c>
      <c r="E10" s="8">
        <v>209</v>
      </c>
      <c r="F10" s="8">
        <v>287</v>
      </c>
      <c r="G10" s="8">
        <v>218</v>
      </c>
      <c r="H10" s="9">
        <v>0</v>
      </c>
      <c r="I10" s="9">
        <v>0</v>
      </c>
      <c r="J10" s="9">
        <v>0</v>
      </c>
      <c r="K10" s="8">
        <v>0</v>
      </c>
      <c r="L10" s="8">
        <v>226</v>
      </c>
      <c r="M10" s="8">
        <f t="shared" si="0"/>
        <v>48660</v>
      </c>
      <c r="N10" s="23"/>
    </row>
    <row r="11" spans="1:14" ht="15.75" x14ac:dyDescent="0.25">
      <c r="A11" s="7" t="s">
        <v>16</v>
      </c>
      <c r="B11" s="8">
        <v>20</v>
      </c>
      <c r="C11" s="8">
        <v>22010</v>
      </c>
      <c r="D11" s="8">
        <v>3700</v>
      </c>
      <c r="E11" s="8">
        <v>202</v>
      </c>
      <c r="F11" s="8">
        <v>241</v>
      </c>
      <c r="G11" s="8">
        <v>170</v>
      </c>
      <c r="H11" s="9">
        <v>0</v>
      </c>
      <c r="I11" s="9">
        <v>0</v>
      </c>
      <c r="J11" s="9">
        <v>0</v>
      </c>
      <c r="K11" s="8">
        <v>0</v>
      </c>
      <c r="L11" s="8">
        <v>160</v>
      </c>
      <c r="M11" s="8">
        <f t="shared" si="0"/>
        <v>26503</v>
      </c>
      <c r="N11" s="23"/>
    </row>
    <row r="12" spans="1:14" ht="15.75" x14ac:dyDescent="0.25">
      <c r="A12" s="7" t="s">
        <v>17</v>
      </c>
      <c r="B12" s="8">
        <v>1050</v>
      </c>
      <c r="C12" s="8">
        <v>34790</v>
      </c>
      <c r="D12" s="8">
        <v>4100</v>
      </c>
      <c r="E12" s="8">
        <v>143</v>
      </c>
      <c r="F12" s="8">
        <v>136</v>
      </c>
      <c r="G12" s="8">
        <v>111</v>
      </c>
      <c r="H12" s="9">
        <v>0</v>
      </c>
      <c r="I12" s="9">
        <v>0</v>
      </c>
      <c r="J12" s="9">
        <v>0</v>
      </c>
      <c r="K12" s="8">
        <v>0</v>
      </c>
      <c r="L12" s="8">
        <v>0</v>
      </c>
      <c r="M12" s="8">
        <f t="shared" si="0"/>
        <v>40330</v>
      </c>
      <c r="N12" s="23"/>
    </row>
    <row r="13" spans="1:14" ht="15.75" x14ac:dyDescent="0.25">
      <c r="A13" s="7" t="s">
        <v>18</v>
      </c>
      <c r="B13" s="8">
        <v>700</v>
      </c>
      <c r="C13" s="8">
        <v>50480</v>
      </c>
      <c r="D13" s="8">
        <v>4000</v>
      </c>
      <c r="E13" s="8">
        <v>51</v>
      </c>
      <c r="F13" s="8">
        <v>140</v>
      </c>
      <c r="G13" s="8">
        <v>99</v>
      </c>
      <c r="H13" s="9">
        <v>0</v>
      </c>
      <c r="I13" s="9">
        <v>4</v>
      </c>
      <c r="J13" s="9">
        <v>162</v>
      </c>
      <c r="K13" s="8">
        <v>0</v>
      </c>
      <c r="L13" s="8">
        <v>161</v>
      </c>
      <c r="M13" s="8">
        <f t="shared" si="0"/>
        <v>55797</v>
      </c>
      <c r="N13" s="23"/>
    </row>
    <row r="14" spans="1:14" ht="15.75" x14ac:dyDescent="0.25">
      <c r="A14" s="7" t="s">
        <v>19</v>
      </c>
      <c r="B14" s="8">
        <v>218150</v>
      </c>
      <c r="C14" s="8">
        <v>41220</v>
      </c>
      <c r="D14" s="8">
        <v>18000</v>
      </c>
      <c r="E14" s="8">
        <v>112</v>
      </c>
      <c r="F14" s="8">
        <v>165</v>
      </c>
      <c r="G14" s="8">
        <v>151</v>
      </c>
      <c r="H14" s="9">
        <v>0</v>
      </c>
      <c r="I14" s="9">
        <v>8</v>
      </c>
      <c r="J14" s="9">
        <v>0</v>
      </c>
      <c r="K14" s="8">
        <v>0</v>
      </c>
      <c r="L14" s="8">
        <v>160</v>
      </c>
      <c r="M14" s="8">
        <f t="shared" si="0"/>
        <v>277966</v>
      </c>
      <c r="N14" s="23"/>
    </row>
    <row r="15" spans="1:14" ht="15.75" x14ac:dyDescent="0.25">
      <c r="A15" s="7" t="s">
        <v>20</v>
      </c>
      <c r="B15" s="8">
        <v>285500</v>
      </c>
      <c r="C15" s="8">
        <v>51690</v>
      </c>
      <c r="D15" s="8">
        <v>32200</v>
      </c>
      <c r="E15" s="8">
        <v>159</v>
      </c>
      <c r="F15" s="8">
        <v>211</v>
      </c>
      <c r="G15" s="8">
        <v>167</v>
      </c>
      <c r="H15" s="9">
        <v>0</v>
      </c>
      <c r="I15" s="9">
        <v>11</v>
      </c>
      <c r="J15" s="9">
        <v>134</v>
      </c>
      <c r="K15" s="8">
        <v>0</v>
      </c>
      <c r="L15" s="8">
        <v>509</v>
      </c>
      <c r="M15" s="8">
        <f t="shared" si="0"/>
        <v>370581</v>
      </c>
      <c r="N15" s="23"/>
    </row>
    <row r="16" spans="1:14" ht="15.75" x14ac:dyDescent="0.25">
      <c r="A16" s="7" t="s">
        <v>21</v>
      </c>
      <c r="B16" s="8">
        <v>287000</v>
      </c>
      <c r="C16" s="8">
        <v>54190</v>
      </c>
      <c r="D16" s="8">
        <v>22000</v>
      </c>
      <c r="E16" s="8">
        <v>260</v>
      </c>
      <c r="F16" s="8">
        <v>245</v>
      </c>
      <c r="G16" s="8">
        <v>206</v>
      </c>
      <c r="H16" s="9">
        <v>0</v>
      </c>
      <c r="I16" s="9">
        <v>6</v>
      </c>
      <c r="J16" s="9">
        <v>0</v>
      </c>
      <c r="K16" s="8">
        <v>0</v>
      </c>
      <c r="L16" s="8">
        <v>1374</v>
      </c>
      <c r="M16" s="8">
        <f t="shared" si="0"/>
        <v>365281</v>
      </c>
      <c r="N16" s="23"/>
    </row>
    <row r="17" spans="1:14" ht="15.75" x14ac:dyDescent="0.25">
      <c r="A17" s="10" t="s">
        <v>22</v>
      </c>
      <c r="B17" s="11">
        <f>SUM(B5:B16)</f>
        <v>1927180</v>
      </c>
      <c r="C17" s="11">
        <f>SUM(C5:C16)</f>
        <v>563620</v>
      </c>
      <c r="D17" s="11">
        <f>SUM(D5:D16)</f>
        <v>209900</v>
      </c>
      <c r="E17" s="11">
        <f>SUM(E5:E16)</f>
        <v>2154</v>
      </c>
      <c r="F17" s="11">
        <f t="shared" ref="F17:L17" si="1">SUM(F5:F16)</f>
        <v>2384</v>
      </c>
      <c r="G17" s="11">
        <f t="shared" si="1"/>
        <v>3208</v>
      </c>
      <c r="H17" s="11">
        <f t="shared" si="1"/>
        <v>0</v>
      </c>
      <c r="I17" s="11">
        <f t="shared" si="1"/>
        <v>122</v>
      </c>
      <c r="J17" s="11">
        <f>SUM(J5:J16)</f>
        <v>448</v>
      </c>
      <c r="K17" s="11">
        <f t="shared" si="1"/>
        <v>0</v>
      </c>
      <c r="L17" s="11">
        <f t="shared" si="1"/>
        <v>8579</v>
      </c>
      <c r="M17" s="11">
        <f t="shared" si="0"/>
        <v>2717595</v>
      </c>
      <c r="N17" s="23"/>
    </row>
    <row r="18" spans="1:14" ht="15.75" x14ac:dyDescent="0.25">
      <c r="B18" s="13" t="s">
        <v>36</v>
      </c>
      <c r="C18" s="13"/>
      <c r="D18" s="1"/>
    </row>
    <row r="19" spans="1:14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</sheetData>
  <mergeCells count="2">
    <mergeCell ref="A2:M2"/>
    <mergeCell ref="A1:M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N4" sqref="N4"/>
    </sheetView>
  </sheetViews>
  <sheetFormatPr defaultRowHeight="15" x14ac:dyDescent="0.2"/>
  <cols>
    <col min="1" max="1" width="34.140625" style="1" customWidth="1"/>
    <col min="2" max="2" width="11.42578125" style="1" bestFit="1" customWidth="1"/>
    <col min="3" max="3" width="10.7109375" style="1" bestFit="1" customWidth="1"/>
    <col min="4" max="4" width="15.7109375" style="1" bestFit="1" customWidth="1"/>
    <col min="5" max="6" width="10.140625" style="1" bestFit="1" customWidth="1"/>
    <col min="7" max="7" width="12" style="1" customWidth="1"/>
    <col min="8" max="8" width="8.7109375" style="2" bestFit="1" customWidth="1"/>
    <col min="9" max="9" width="8.28515625" style="1" customWidth="1"/>
    <col min="10" max="10" width="9.28515625" style="1" bestFit="1" customWidth="1"/>
    <col min="11" max="11" width="10.7109375" style="1" customWidth="1"/>
    <col min="12" max="12" width="13.140625" style="1" customWidth="1"/>
    <col min="13" max="13" width="16.5703125" style="1" customWidth="1"/>
    <col min="14" max="14" width="12.140625" style="1" customWidth="1"/>
    <col min="15" max="16384" width="9.140625" style="1"/>
  </cols>
  <sheetData>
    <row r="1" spans="1:14" x14ac:dyDescent="0.2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5.75" x14ac:dyDescent="0.2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4" ht="15.75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47.25" x14ac:dyDescent="0.2">
      <c r="A5" s="4" t="s">
        <v>1</v>
      </c>
      <c r="B5" s="5" t="s">
        <v>2</v>
      </c>
      <c r="C5" s="5" t="s">
        <v>3</v>
      </c>
      <c r="D5" s="4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</row>
    <row r="6" spans="1:14" ht="15.75" x14ac:dyDescent="0.25">
      <c r="A6" s="7" t="s">
        <v>14</v>
      </c>
      <c r="B6" s="8">
        <v>2700</v>
      </c>
      <c r="C6" s="8">
        <v>60000</v>
      </c>
      <c r="D6" s="8">
        <v>6200</v>
      </c>
      <c r="E6" s="8">
        <v>180</v>
      </c>
      <c r="F6" s="8">
        <v>180</v>
      </c>
      <c r="G6" s="8">
        <v>180</v>
      </c>
      <c r="H6" s="9">
        <v>16</v>
      </c>
      <c r="I6" s="9">
        <v>16</v>
      </c>
      <c r="J6" s="9">
        <v>16</v>
      </c>
      <c r="K6" s="8">
        <v>40</v>
      </c>
      <c r="L6" s="8">
        <v>500</v>
      </c>
      <c r="M6" s="8">
        <f>SUM(B6+C6+D6+E6+F6+G6+H6+I6+J6+K6+L6)</f>
        <v>70028</v>
      </c>
      <c r="N6" s="3"/>
    </row>
    <row r="7" spans="1:14" ht="15.75" x14ac:dyDescent="0.25">
      <c r="A7" s="7" t="s">
        <v>15</v>
      </c>
      <c r="B7" s="8">
        <v>0</v>
      </c>
      <c r="C7" s="8">
        <v>35000</v>
      </c>
      <c r="D7" s="8">
        <v>4000</v>
      </c>
      <c r="E7" s="8">
        <v>90</v>
      </c>
      <c r="F7" s="8">
        <v>90</v>
      </c>
      <c r="G7" s="8">
        <v>90</v>
      </c>
      <c r="H7" s="9">
        <v>5</v>
      </c>
      <c r="I7" s="9">
        <v>5</v>
      </c>
      <c r="J7" s="9">
        <v>5</v>
      </c>
      <c r="K7" s="8">
        <v>40</v>
      </c>
      <c r="L7" s="8">
        <v>400</v>
      </c>
      <c r="M7" s="8">
        <f t="shared" ref="M7:M13" si="0">SUM(B7+C7+D7+E7+F7+G7+H7+I7+J7+K7+L7)</f>
        <v>39725</v>
      </c>
      <c r="N7" s="3"/>
    </row>
    <row r="8" spans="1:14" ht="15.75" x14ac:dyDescent="0.25">
      <c r="A8" s="7" t="s">
        <v>16</v>
      </c>
      <c r="B8" s="8">
        <v>0</v>
      </c>
      <c r="C8" s="8">
        <v>20000</v>
      </c>
      <c r="D8" s="8">
        <v>3700</v>
      </c>
      <c r="E8" s="8">
        <v>90</v>
      </c>
      <c r="F8" s="8">
        <v>90</v>
      </c>
      <c r="G8" s="8">
        <v>90</v>
      </c>
      <c r="H8" s="9">
        <v>5</v>
      </c>
      <c r="I8" s="9">
        <v>5</v>
      </c>
      <c r="J8" s="9">
        <v>5</v>
      </c>
      <c r="K8" s="8">
        <v>40</v>
      </c>
      <c r="L8" s="8">
        <v>300</v>
      </c>
      <c r="M8" s="8">
        <f t="shared" si="0"/>
        <v>24325</v>
      </c>
      <c r="N8" s="3"/>
    </row>
    <row r="9" spans="1:14" ht="15.75" x14ac:dyDescent="0.25">
      <c r="A9" s="7" t="s">
        <v>17</v>
      </c>
      <c r="B9" s="8">
        <v>0</v>
      </c>
      <c r="C9" s="8">
        <v>30000</v>
      </c>
      <c r="D9" s="8">
        <v>4100</v>
      </c>
      <c r="E9" s="8">
        <v>90</v>
      </c>
      <c r="F9" s="8">
        <v>90</v>
      </c>
      <c r="G9" s="8">
        <v>90</v>
      </c>
      <c r="H9" s="9">
        <v>5</v>
      </c>
      <c r="I9" s="9">
        <v>5</v>
      </c>
      <c r="J9" s="9">
        <v>5</v>
      </c>
      <c r="K9" s="8">
        <v>40</v>
      </c>
      <c r="L9" s="8">
        <v>400</v>
      </c>
      <c r="M9" s="8">
        <f t="shared" si="0"/>
        <v>34825</v>
      </c>
      <c r="N9" s="3"/>
    </row>
    <row r="10" spans="1:14" ht="15.75" x14ac:dyDescent="0.25">
      <c r="A10" s="7" t="s">
        <v>18</v>
      </c>
      <c r="B10" s="8">
        <v>700</v>
      </c>
      <c r="C10" s="8">
        <v>45000</v>
      </c>
      <c r="D10" s="8">
        <v>4000</v>
      </c>
      <c r="E10" s="8">
        <v>250</v>
      </c>
      <c r="F10" s="8">
        <v>250</v>
      </c>
      <c r="G10" s="8">
        <v>250</v>
      </c>
      <c r="H10" s="9">
        <v>16</v>
      </c>
      <c r="I10" s="9">
        <v>16</v>
      </c>
      <c r="J10" s="9">
        <v>16</v>
      </c>
      <c r="K10" s="8">
        <v>40</v>
      </c>
      <c r="L10" s="8">
        <v>800</v>
      </c>
      <c r="M10" s="8">
        <f t="shared" si="0"/>
        <v>51338</v>
      </c>
      <c r="N10" s="3"/>
    </row>
    <row r="11" spans="1:14" ht="15.75" x14ac:dyDescent="0.25">
      <c r="A11" s="7" t="s">
        <v>19</v>
      </c>
      <c r="B11" s="8">
        <v>150000</v>
      </c>
      <c r="C11" s="8">
        <v>40000</v>
      </c>
      <c r="D11" s="8">
        <v>15400</v>
      </c>
      <c r="E11" s="8">
        <v>250</v>
      </c>
      <c r="F11" s="8">
        <v>250</v>
      </c>
      <c r="G11" s="8">
        <v>250</v>
      </c>
      <c r="H11" s="9">
        <v>16</v>
      </c>
      <c r="I11" s="9">
        <v>16</v>
      </c>
      <c r="J11" s="9">
        <v>16</v>
      </c>
      <c r="K11" s="8">
        <v>40</v>
      </c>
      <c r="L11" s="8">
        <v>1200</v>
      </c>
      <c r="M11" s="8">
        <f t="shared" si="0"/>
        <v>207438</v>
      </c>
      <c r="N11" s="3"/>
    </row>
    <row r="12" spans="1:14" ht="15.75" x14ac:dyDescent="0.25">
      <c r="A12" s="7" t="s">
        <v>20</v>
      </c>
      <c r="B12" s="8">
        <v>240000</v>
      </c>
      <c r="C12" s="8">
        <v>40000</v>
      </c>
      <c r="D12" s="8">
        <v>22000</v>
      </c>
      <c r="E12" s="8">
        <v>250</v>
      </c>
      <c r="F12" s="8">
        <v>250</v>
      </c>
      <c r="G12" s="8">
        <v>250</v>
      </c>
      <c r="H12" s="9">
        <v>16</v>
      </c>
      <c r="I12" s="9">
        <v>16</v>
      </c>
      <c r="J12" s="9">
        <v>16</v>
      </c>
      <c r="K12" s="8">
        <v>40</v>
      </c>
      <c r="L12" s="8">
        <v>1500</v>
      </c>
      <c r="M12" s="8">
        <f t="shared" si="0"/>
        <v>304338</v>
      </c>
      <c r="N12" s="3"/>
    </row>
    <row r="13" spans="1:14" ht="15.75" x14ac:dyDescent="0.25">
      <c r="A13" s="7" t="s">
        <v>21</v>
      </c>
      <c r="B13" s="8">
        <v>240000</v>
      </c>
      <c r="C13" s="8">
        <v>50000</v>
      </c>
      <c r="D13" s="8">
        <v>22000</v>
      </c>
      <c r="E13" s="8">
        <v>250</v>
      </c>
      <c r="F13" s="8">
        <v>250</v>
      </c>
      <c r="G13" s="8">
        <v>250</v>
      </c>
      <c r="H13" s="9">
        <v>16</v>
      </c>
      <c r="I13" s="9">
        <v>16</v>
      </c>
      <c r="J13" s="9">
        <v>16</v>
      </c>
      <c r="K13" s="8">
        <v>60</v>
      </c>
      <c r="L13" s="8">
        <v>2000</v>
      </c>
      <c r="M13" s="8">
        <f t="shared" si="0"/>
        <v>314858</v>
      </c>
      <c r="N13" s="3"/>
    </row>
    <row r="14" spans="1:14" ht="15.75" x14ac:dyDescent="0.2">
      <c r="A14" s="10" t="s">
        <v>22</v>
      </c>
      <c r="B14" s="11">
        <f t="shared" ref="B14:M14" si="1">SUM(B6:B13)</f>
        <v>633400</v>
      </c>
      <c r="C14" s="11">
        <f t="shared" si="1"/>
        <v>320000</v>
      </c>
      <c r="D14" s="11">
        <f t="shared" si="1"/>
        <v>81400</v>
      </c>
      <c r="E14" s="11">
        <f t="shared" si="1"/>
        <v>1450</v>
      </c>
      <c r="F14" s="11">
        <f t="shared" si="1"/>
        <v>1450</v>
      </c>
      <c r="G14" s="11">
        <f t="shared" si="1"/>
        <v>1450</v>
      </c>
      <c r="H14" s="11">
        <f t="shared" si="1"/>
        <v>95</v>
      </c>
      <c r="I14" s="11">
        <f t="shared" si="1"/>
        <v>95</v>
      </c>
      <c r="J14" s="11">
        <f t="shared" si="1"/>
        <v>95</v>
      </c>
      <c r="K14" s="11">
        <f t="shared" si="1"/>
        <v>340</v>
      </c>
      <c r="L14" s="11">
        <f t="shared" si="1"/>
        <v>7100</v>
      </c>
      <c r="M14" s="11">
        <f t="shared" si="1"/>
        <v>1046875</v>
      </c>
      <c r="N14" s="3"/>
    </row>
    <row r="15" spans="1:14" ht="15.75" x14ac:dyDescent="0.25">
      <c r="A15" s="25" t="s">
        <v>23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4" ht="47.25" x14ac:dyDescent="0.2">
      <c r="A16" s="4" t="s">
        <v>1</v>
      </c>
      <c r="B16" s="5" t="s">
        <v>24</v>
      </c>
      <c r="C16" s="5" t="s">
        <v>25</v>
      </c>
      <c r="D16" s="12" t="s">
        <v>26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</row>
    <row r="17" spans="1:16" ht="15.75" x14ac:dyDescent="0.25">
      <c r="A17" s="7" t="s">
        <v>27</v>
      </c>
      <c r="B17" s="8">
        <v>300000</v>
      </c>
      <c r="C17" s="8">
        <v>60000</v>
      </c>
      <c r="D17" s="8">
        <v>27300</v>
      </c>
      <c r="E17" s="8">
        <v>250</v>
      </c>
      <c r="F17" s="8">
        <v>250</v>
      </c>
      <c r="G17" s="8">
        <v>250</v>
      </c>
      <c r="H17" s="9">
        <v>16</v>
      </c>
      <c r="I17" s="9">
        <v>16</v>
      </c>
      <c r="J17" s="9">
        <v>16</v>
      </c>
      <c r="K17" s="8">
        <v>40</v>
      </c>
      <c r="L17" s="8">
        <v>2000</v>
      </c>
      <c r="M17" s="8">
        <f>SUM(B17+C17+D17+E17+F17+G17+H17+I17+J17+K17+L17)</f>
        <v>390138</v>
      </c>
      <c r="N17" s="3"/>
      <c r="P17" s="3"/>
    </row>
    <row r="18" spans="1:16" ht="15.75" x14ac:dyDescent="0.25">
      <c r="A18" s="7" t="s">
        <v>28</v>
      </c>
      <c r="B18" s="8">
        <v>270000</v>
      </c>
      <c r="C18" s="8">
        <v>60000</v>
      </c>
      <c r="D18" s="8">
        <v>24000</v>
      </c>
      <c r="E18" s="8">
        <v>250</v>
      </c>
      <c r="F18" s="8">
        <v>250</v>
      </c>
      <c r="G18" s="8">
        <v>250</v>
      </c>
      <c r="H18" s="9">
        <v>16</v>
      </c>
      <c r="I18" s="9">
        <v>16</v>
      </c>
      <c r="J18" s="9">
        <v>16</v>
      </c>
      <c r="K18" s="8">
        <v>40</v>
      </c>
      <c r="L18" s="8">
        <v>1600</v>
      </c>
      <c r="M18" s="8">
        <f>SUM(B18+C18+D18+E18+F18+G18+H18+I18+J18+K18+L18)</f>
        <v>356438</v>
      </c>
      <c r="N18" s="3"/>
    </row>
    <row r="19" spans="1:16" ht="15.75" x14ac:dyDescent="0.25">
      <c r="A19" s="7" t="s">
        <v>29</v>
      </c>
      <c r="B19" s="8">
        <v>190000</v>
      </c>
      <c r="C19" s="8">
        <v>55000</v>
      </c>
      <c r="D19" s="8">
        <v>20000</v>
      </c>
      <c r="E19" s="8">
        <v>250</v>
      </c>
      <c r="F19" s="8">
        <v>250</v>
      </c>
      <c r="G19" s="8">
        <v>250</v>
      </c>
      <c r="H19" s="9">
        <v>16</v>
      </c>
      <c r="I19" s="9">
        <v>16</v>
      </c>
      <c r="J19" s="9">
        <v>16</v>
      </c>
      <c r="K19" s="8">
        <v>40</v>
      </c>
      <c r="L19" s="8">
        <v>1600</v>
      </c>
      <c r="M19" s="8">
        <f>SUM(B19+C19+D19+E19+F19+G19+H19+I19+J19+K19+L19)</f>
        <v>267438</v>
      </c>
      <c r="N19" s="3"/>
    </row>
    <row r="20" spans="1:16" ht="15.75" x14ac:dyDescent="0.25">
      <c r="A20" s="7" t="s">
        <v>30</v>
      </c>
      <c r="B20" s="8">
        <v>140000</v>
      </c>
      <c r="C20" s="8">
        <v>30000</v>
      </c>
      <c r="D20" s="8">
        <v>14000</v>
      </c>
      <c r="E20" s="8">
        <v>200</v>
      </c>
      <c r="F20" s="8">
        <v>200</v>
      </c>
      <c r="G20" s="8">
        <v>200</v>
      </c>
      <c r="H20" s="9">
        <v>16</v>
      </c>
      <c r="I20" s="9">
        <v>16</v>
      </c>
      <c r="J20" s="9">
        <v>16</v>
      </c>
      <c r="K20" s="8">
        <v>40</v>
      </c>
      <c r="L20" s="8">
        <v>700</v>
      </c>
      <c r="M20" s="8">
        <f>SUM(B20+C20+D20+E20+F20+G20+H20+I20+J20+K20+L20)</f>
        <v>185388</v>
      </c>
      <c r="N20" s="3"/>
    </row>
    <row r="21" spans="1:16" ht="15.75" x14ac:dyDescent="0.25">
      <c r="A21" s="7" t="s">
        <v>14</v>
      </c>
      <c r="B21" s="8">
        <v>2700</v>
      </c>
      <c r="C21" s="8">
        <v>60000</v>
      </c>
      <c r="D21" s="8">
        <v>5000</v>
      </c>
      <c r="E21" s="8">
        <v>180</v>
      </c>
      <c r="F21" s="8">
        <v>180</v>
      </c>
      <c r="G21" s="8">
        <v>180</v>
      </c>
      <c r="H21" s="9">
        <v>16</v>
      </c>
      <c r="I21" s="9">
        <v>16</v>
      </c>
      <c r="J21" s="9">
        <v>16</v>
      </c>
      <c r="K21" s="8">
        <v>40</v>
      </c>
      <c r="L21" s="8">
        <v>500</v>
      </c>
      <c r="M21" s="8">
        <f t="shared" ref="M21:M29" si="2">SUM(B21+C21+D21+E21+F21+G21+H21+I21+J21+K21+L21)</f>
        <v>68828</v>
      </c>
      <c r="N21" s="3"/>
    </row>
    <row r="22" spans="1:16" ht="15.75" x14ac:dyDescent="0.25">
      <c r="A22" s="7" t="s">
        <v>15</v>
      </c>
      <c r="B22" s="8">
        <v>0</v>
      </c>
      <c r="C22" s="8">
        <v>35000</v>
      </c>
      <c r="D22" s="8">
        <v>4000</v>
      </c>
      <c r="E22" s="8">
        <v>90</v>
      </c>
      <c r="F22" s="8">
        <v>90</v>
      </c>
      <c r="G22" s="8">
        <v>90</v>
      </c>
      <c r="H22" s="9">
        <v>5</v>
      </c>
      <c r="I22" s="9">
        <v>5</v>
      </c>
      <c r="J22" s="9">
        <v>5</v>
      </c>
      <c r="K22" s="8">
        <v>40</v>
      </c>
      <c r="L22" s="8">
        <v>400</v>
      </c>
      <c r="M22" s="8">
        <f t="shared" si="2"/>
        <v>39725</v>
      </c>
      <c r="N22" s="3"/>
    </row>
    <row r="23" spans="1:16" ht="15.75" x14ac:dyDescent="0.25">
      <c r="A23" s="7" t="s">
        <v>16</v>
      </c>
      <c r="B23" s="8">
        <v>0</v>
      </c>
      <c r="C23" s="8">
        <v>20000</v>
      </c>
      <c r="D23" s="8">
        <v>3700</v>
      </c>
      <c r="E23" s="8">
        <v>90</v>
      </c>
      <c r="F23" s="8">
        <v>90</v>
      </c>
      <c r="G23" s="8">
        <v>90</v>
      </c>
      <c r="H23" s="9">
        <v>5</v>
      </c>
      <c r="I23" s="9">
        <v>5</v>
      </c>
      <c r="J23" s="9">
        <v>5</v>
      </c>
      <c r="K23" s="8">
        <v>40</v>
      </c>
      <c r="L23" s="8">
        <v>300</v>
      </c>
      <c r="M23" s="8">
        <f t="shared" si="2"/>
        <v>24325</v>
      </c>
      <c r="N23" s="3"/>
    </row>
    <row r="24" spans="1:16" ht="15.75" x14ac:dyDescent="0.25">
      <c r="A24" s="7" t="s">
        <v>17</v>
      </c>
      <c r="B24" s="8">
        <v>0</v>
      </c>
      <c r="C24" s="8">
        <v>30000</v>
      </c>
      <c r="D24" s="8">
        <v>4100</v>
      </c>
      <c r="E24" s="8">
        <v>90</v>
      </c>
      <c r="F24" s="8">
        <v>90</v>
      </c>
      <c r="G24" s="8">
        <v>90</v>
      </c>
      <c r="H24" s="9">
        <v>5</v>
      </c>
      <c r="I24" s="9">
        <v>5</v>
      </c>
      <c r="J24" s="9">
        <v>5</v>
      </c>
      <c r="K24" s="8">
        <v>40</v>
      </c>
      <c r="L24" s="8">
        <v>400</v>
      </c>
      <c r="M24" s="8">
        <f t="shared" si="2"/>
        <v>34825</v>
      </c>
      <c r="N24" s="3"/>
    </row>
    <row r="25" spans="1:16" ht="15.75" x14ac:dyDescent="0.25">
      <c r="A25" s="7" t="s">
        <v>18</v>
      </c>
      <c r="B25" s="8">
        <v>700</v>
      </c>
      <c r="C25" s="8">
        <v>45000</v>
      </c>
      <c r="D25" s="8">
        <v>4000</v>
      </c>
      <c r="E25" s="8">
        <v>250</v>
      </c>
      <c r="F25" s="8">
        <v>250</v>
      </c>
      <c r="G25" s="8">
        <v>250</v>
      </c>
      <c r="H25" s="9">
        <v>16</v>
      </c>
      <c r="I25" s="9">
        <v>16</v>
      </c>
      <c r="J25" s="9">
        <v>16</v>
      </c>
      <c r="K25" s="8">
        <v>40</v>
      </c>
      <c r="L25" s="8">
        <v>800</v>
      </c>
      <c r="M25" s="8">
        <f t="shared" si="2"/>
        <v>51338</v>
      </c>
      <c r="N25" s="3"/>
    </row>
    <row r="26" spans="1:16" ht="15.75" x14ac:dyDescent="0.25">
      <c r="A26" s="7" t="s">
        <v>19</v>
      </c>
      <c r="B26" s="8">
        <v>150000</v>
      </c>
      <c r="C26" s="8">
        <v>40000</v>
      </c>
      <c r="D26" s="8">
        <v>15400</v>
      </c>
      <c r="E26" s="8">
        <v>250</v>
      </c>
      <c r="F26" s="8">
        <v>250</v>
      </c>
      <c r="G26" s="8">
        <v>250</v>
      </c>
      <c r="H26" s="9">
        <v>16</v>
      </c>
      <c r="I26" s="9">
        <v>16</v>
      </c>
      <c r="J26" s="9">
        <v>16</v>
      </c>
      <c r="K26" s="8">
        <v>40</v>
      </c>
      <c r="L26" s="8">
        <v>1200</v>
      </c>
      <c r="M26" s="8">
        <f t="shared" si="2"/>
        <v>207438</v>
      </c>
      <c r="N26" s="3"/>
    </row>
    <row r="27" spans="1:16" ht="15.75" x14ac:dyDescent="0.25">
      <c r="A27" s="7" t="s">
        <v>20</v>
      </c>
      <c r="B27" s="8">
        <v>240000</v>
      </c>
      <c r="C27" s="8">
        <v>40000</v>
      </c>
      <c r="D27" s="8">
        <v>22000</v>
      </c>
      <c r="E27" s="8">
        <v>250</v>
      </c>
      <c r="F27" s="8">
        <v>250</v>
      </c>
      <c r="G27" s="8">
        <v>250</v>
      </c>
      <c r="H27" s="9">
        <v>16</v>
      </c>
      <c r="I27" s="9">
        <v>16</v>
      </c>
      <c r="J27" s="9">
        <v>16</v>
      </c>
      <c r="K27" s="8">
        <v>40</v>
      </c>
      <c r="L27" s="8">
        <v>1500</v>
      </c>
      <c r="M27" s="8">
        <f t="shared" si="2"/>
        <v>304338</v>
      </c>
      <c r="N27" s="3"/>
    </row>
    <row r="28" spans="1:16" ht="15.75" x14ac:dyDescent="0.25">
      <c r="A28" s="7" t="s">
        <v>21</v>
      </c>
      <c r="B28" s="8">
        <v>240000</v>
      </c>
      <c r="C28" s="8">
        <v>50000</v>
      </c>
      <c r="D28" s="8">
        <v>22000</v>
      </c>
      <c r="E28" s="8">
        <v>250</v>
      </c>
      <c r="F28" s="8">
        <v>250</v>
      </c>
      <c r="G28" s="8">
        <v>250</v>
      </c>
      <c r="H28" s="9">
        <v>16</v>
      </c>
      <c r="I28" s="9">
        <v>16</v>
      </c>
      <c r="J28" s="9">
        <v>16</v>
      </c>
      <c r="K28" s="8">
        <v>60</v>
      </c>
      <c r="L28" s="8">
        <v>2000</v>
      </c>
      <c r="M28" s="8">
        <f t="shared" si="2"/>
        <v>314858</v>
      </c>
      <c r="N28" s="3"/>
    </row>
    <row r="29" spans="1:16" ht="15.75" x14ac:dyDescent="0.2">
      <c r="A29" s="10" t="s">
        <v>22</v>
      </c>
      <c r="B29" s="11">
        <f>SUM(B17:B28)</f>
        <v>1533400</v>
      </c>
      <c r="C29" s="11">
        <f>SUM(C17:C28)</f>
        <v>525000</v>
      </c>
      <c r="D29" s="11">
        <f>SUM(D17:D28)</f>
        <v>165500</v>
      </c>
      <c r="E29" s="11">
        <f>SUM(E17:E28)</f>
        <v>2400</v>
      </c>
      <c r="F29" s="11">
        <f t="shared" ref="F29:L29" si="3">SUM(F17:F28)</f>
        <v>2400</v>
      </c>
      <c r="G29" s="11">
        <f t="shared" si="3"/>
        <v>2400</v>
      </c>
      <c r="H29" s="11">
        <f t="shared" si="3"/>
        <v>159</v>
      </c>
      <c r="I29" s="11">
        <f t="shared" si="3"/>
        <v>159</v>
      </c>
      <c r="J29" s="11">
        <f t="shared" si="3"/>
        <v>159</v>
      </c>
      <c r="K29" s="11">
        <f t="shared" si="3"/>
        <v>500</v>
      </c>
      <c r="L29" s="11">
        <f t="shared" si="3"/>
        <v>13000</v>
      </c>
      <c r="M29" s="11">
        <f t="shared" si="2"/>
        <v>2245077</v>
      </c>
      <c r="N29" s="3"/>
    </row>
    <row r="30" spans="1:16" ht="16.5" thickBot="1" x14ac:dyDescent="0.3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"/>
    </row>
    <row r="31" spans="1:16" ht="16.5" thickBot="1" x14ac:dyDescent="0.3">
      <c r="A31" s="15" t="s">
        <v>31</v>
      </c>
      <c r="B31" s="16">
        <f>M14+M29</f>
        <v>3291952</v>
      </c>
      <c r="C31" s="13"/>
      <c r="D31" s="13"/>
      <c r="E31" s="13"/>
      <c r="F31" s="13"/>
      <c r="G31" s="17"/>
      <c r="H31" s="18"/>
      <c r="I31" s="17"/>
      <c r="J31" s="17"/>
      <c r="K31" s="17"/>
      <c r="L31" s="13"/>
      <c r="M31" s="13"/>
    </row>
    <row r="32" spans="1:16" ht="15.75" x14ac:dyDescent="0.25">
      <c r="A32" s="19"/>
      <c r="B32" s="20"/>
      <c r="C32" s="13"/>
      <c r="D32" s="13"/>
      <c r="E32" s="13"/>
      <c r="F32" s="13"/>
      <c r="G32" s="17"/>
      <c r="H32" s="18"/>
      <c r="I32" s="17"/>
      <c r="J32" s="17"/>
      <c r="K32" s="17"/>
      <c r="L32" s="13"/>
      <c r="M32" s="13"/>
    </row>
    <row r="33" spans="1:13" ht="15.75" x14ac:dyDescent="0.25">
      <c r="A33" s="21" t="s">
        <v>32</v>
      </c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</row>
    <row r="34" spans="1:13" ht="15.75" x14ac:dyDescent="0.25">
      <c r="A34" s="27" t="s">
        <v>33</v>
      </c>
      <c r="B34" s="28"/>
      <c r="C34" s="28"/>
      <c r="D34" s="28"/>
      <c r="E34" s="28"/>
      <c r="F34" s="28"/>
      <c r="G34" s="28"/>
      <c r="H34" s="28"/>
      <c r="I34" s="13"/>
      <c r="J34" s="13"/>
      <c r="K34" s="13"/>
      <c r="L34" s="13"/>
      <c r="M34" s="13"/>
    </row>
    <row r="35" spans="1:13" ht="15.75" x14ac:dyDescent="0.25">
      <c r="A35" s="28"/>
      <c r="B35" s="28"/>
      <c r="C35" s="28"/>
      <c r="D35" s="28"/>
      <c r="E35" s="28"/>
      <c r="F35" s="28"/>
      <c r="G35" s="28"/>
      <c r="H35" s="28"/>
      <c r="I35" s="13"/>
      <c r="J35" s="13"/>
      <c r="K35" s="13"/>
      <c r="L35" s="13"/>
      <c r="M35" s="13"/>
    </row>
    <row r="36" spans="1:13" ht="48" customHeight="1" x14ac:dyDescent="0.25">
      <c r="A36" s="28"/>
      <c r="B36" s="28"/>
      <c r="C36" s="28"/>
      <c r="D36" s="28"/>
      <c r="E36" s="28"/>
      <c r="F36" s="28"/>
      <c r="G36" s="28"/>
      <c r="H36" s="28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4"/>
      <c r="I37" s="13"/>
      <c r="J37" s="13"/>
      <c r="K37" s="13"/>
      <c r="L37" s="13"/>
      <c r="M37" s="13"/>
    </row>
  </sheetData>
  <mergeCells count="5">
    <mergeCell ref="A4:M4"/>
    <mergeCell ref="A15:M15"/>
    <mergeCell ref="A34:H36"/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2016_apjoms</vt:lpstr>
      <vt:lpstr>Planotie_apjomi_2017_2018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Peteris</dc:creator>
  <cp:keywords/>
  <dc:description/>
  <cp:lastModifiedBy>Žanna Levina</cp:lastModifiedBy>
  <cp:revision/>
  <cp:lastPrinted>2017-06-05T16:26:07Z</cp:lastPrinted>
  <dcterms:created xsi:type="dcterms:W3CDTF">2016-05-16T06:37:05Z</dcterms:created>
  <dcterms:modified xsi:type="dcterms:W3CDTF">2017-06-06T15:26:03Z</dcterms:modified>
  <cp:category/>
  <cp:contentStatus/>
</cp:coreProperties>
</file>