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00204\Documents\01_Iepirkumi\122_NekIpApdrosh_8prim\01_Nolikums\"/>
    </mc:Choice>
  </mc:AlternateContent>
  <bookViews>
    <workbookView xWindow="0" yWindow="0" windowWidth="28800" windowHeight="12435"/>
  </bookViews>
  <sheets>
    <sheet name="3.pielikums - saraksts Nr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1" l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R4" i="1"/>
  <c r="R76" i="1" s="1"/>
</calcChain>
</file>

<file path=xl/sharedStrings.xml><?xml version="1.0" encoding="utf-8"?>
<sst xmlns="http://schemas.openxmlformats.org/spreadsheetml/2006/main" count="919" uniqueCount="343">
  <si>
    <t>Nr.p.k.</t>
  </si>
  <si>
    <t>Objekta adrese</t>
  </si>
  <si>
    <t>Kadastra apz.</t>
  </si>
  <si>
    <t>Apraksts</t>
  </si>
  <si>
    <t>Būvn.</t>
  </si>
  <si>
    <t>konstrukcijas:</t>
  </si>
  <si>
    <t>Iekšējā</t>
  </si>
  <si>
    <t>Stāvu skaits</t>
  </si>
  <si>
    <t>Platība</t>
  </si>
  <si>
    <t xml:space="preserve">t.sk. par </t>
  </si>
  <si>
    <t>Invent. datums</t>
  </si>
  <si>
    <t xml:space="preserve">Ēku fiz. </t>
  </si>
  <si>
    <t>Atjaunošanas vērt.</t>
  </si>
  <si>
    <t>Atjaunošanas</t>
  </si>
  <si>
    <t>Ugunsdzēsības sistēma</t>
  </si>
  <si>
    <t>Fiziskā apsardze</t>
  </si>
  <si>
    <t>Tehniskā apsardze</t>
  </si>
  <si>
    <t>Piezīmes par apsardzi</t>
  </si>
  <si>
    <t xml:space="preserve">Kadastrālā vērtība </t>
  </si>
  <si>
    <t>Kontaktpersona</t>
  </si>
  <si>
    <t>Kontaktt.</t>
  </si>
  <si>
    <t>gads</t>
  </si>
  <si>
    <t>Pamati</t>
  </si>
  <si>
    <t>Ārsienas</t>
  </si>
  <si>
    <t>Pārsegumi</t>
  </si>
  <si>
    <t>Jumts</t>
  </si>
  <si>
    <t>apdare</t>
  </si>
  <si>
    <t>Virszemes</t>
  </si>
  <si>
    <t>Pazemes</t>
  </si>
  <si>
    <t>kv.m.</t>
  </si>
  <si>
    <t>ESF līdz</t>
  </si>
  <si>
    <t>noliet. (%)</t>
  </si>
  <si>
    <t>LVL/kv.m.</t>
  </si>
  <si>
    <t>vērtība LVL</t>
  </si>
  <si>
    <t>LS uz 01.01.2013</t>
  </si>
  <si>
    <t>(pārvaldnieks)</t>
  </si>
  <si>
    <t>Ezermalas iela 6K, Rīga</t>
  </si>
  <si>
    <t>01000850021005</t>
  </si>
  <si>
    <t>Mācību korpuss</t>
  </si>
  <si>
    <t>Dzelzbetons/betons</t>
  </si>
  <si>
    <t>Ķieģeļu mūris</t>
  </si>
  <si>
    <t>Gumijotie lokšņu materiāli</t>
  </si>
  <si>
    <t>apmierinoša/laba</t>
  </si>
  <si>
    <t>Valdījumā</t>
  </si>
  <si>
    <t>29,05,2001</t>
  </si>
  <si>
    <t>15</t>
  </si>
  <si>
    <t>diennakts (5 apsargi)</t>
  </si>
  <si>
    <r>
      <t xml:space="preserve">Ezermalas 6 - SIA "Bruks", SIA "Evor" </t>
    </r>
    <r>
      <rPr>
        <sz val="10"/>
        <color indexed="10"/>
        <rFont val="Arial"/>
        <family val="2"/>
        <charset val="186"/>
      </rPr>
      <t>neapdzīvotajā ēkā</t>
    </r>
    <r>
      <rPr>
        <sz val="10"/>
        <rFont val="Arial"/>
        <family val="2"/>
        <charset val="186"/>
      </rPr>
      <t>, SIA "G4S" IT dienests (komunikācijas)</t>
    </r>
  </si>
  <si>
    <t>Aivars Andruškins</t>
  </si>
  <si>
    <t>01000850021004</t>
  </si>
  <si>
    <t>Sporta korpuss</t>
  </si>
  <si>
    <t>35</t>
  </si>
  <si>
    <t>~"~</t>
  </si>
  <si>
    <t>01000850021009</t>
  </si>
  <si>
    <t>Jaunbūve</t>
  </si>
  <si>
    <t>nav</t>
  </si>
  <si>
    <t>Azbestcementa loksnes</t>
  </si>
  <si>
    <t>16,09,2005</t>
  </si>
  <si>
    <t>75</t>
  </si>
  <si>
    <t>01000850021006</t>
  </si>
  <si>
    <t>Trīsstāvu māc.korpuss</t>
  </si>
  <si>
    <t>Betona/lentveida</t>
  </si>
  <si>
    <t>Koka</t>
  </si>
  <si>
    <t>Skārds</t>
  </si>
  <si>
    <t>Ezermalas iela 6D, Rīga</t>
  </si>
  <si>
    <t>01000850021015</t>
  </si>
  <si>
    <t>Dienesta viesnīca</t>
  </si>
  <si>
    <t>Metāla loksnes</t>
  </si>
  <si>
    <t>06,04,2001</t>
  </si>
  <si>
    <t>20</t>
  </si>
  <si>
    <t>Ganību dambis 19c, Rīga</t>
  </si>
  <si>
    <t>01000140111001</t>
  </si>
  <si>
    <t>Koks</t>
  </si>
  <si>
    <t>Lietojumā (IZM vald)</t>
  </si>
  <si>
    <t>23,03,2001</t>
  </si>
  <si>
    <t>Rūta Hermane</t>
  </si>
  <si>
    <t>Kaļķu iela 1, Rīga</t>
  </si>
  <si>
    <t>01000070142001</t>
  </si>
  <si>
    <t>Lietojumā (Rīgas Nami)</t>
  </si>
  <si>
    <t>19,02,2010</t>
  </si>
  <si>
    <t>55</t>
  </si>
  <si>
    <t>2 dienas apsargi vienlaicīgi, 4 nakts apsargi</t>
  </si>
  <si>
    <t>SIA "Bruks"</t>
  </si>
  <si>
    <t>Vakaros, sestdienās, svētdienās un svētku dienās viens SIA "Bruks" apsargs</t>
  </si>
  <si>
    <t>Daugavgrīvas šos.2, Rīga</t>
  </si>
  <si>
    <t>01000770210080</t>
  </si>
  <si>
    <t>Angārs/Noliktava</t>
  </si>
  <si>
    <t>Metāla konstrukcijas</t>
  </si>
  <si>
    <t>25,07,2000</t>
  </si>
  <si>
    <t>Ingmars Zālītis</t>
  </si>
  <si>
    <t>01000770210082</t>
  </si>
  <si>
    <t>01000770210074</t>
  </si>
  <si>
    <t>mācību korpuss</t>
  </si>
  <si>
    <t>Koks/mūris</t>
  </si>
  <si>
    <t>NOMNIEKI</t>
  </si>
  <si>
    <t>Nomnieki</t>
  </si>
  <si>
    <t>01000770210075</t>
  </si>
  <si>
    <t>Garāža</t>
  </si>
  <si>
    <t>Gumijotie lokšņu mat./ruberoīds</t>
  </si>
  <si>
    <t>27,07,2000</t>
  </si>
  <si>
    <t>Apsardzes ēka</t>
  </si>
  <si>
    <t>Laboratorija</t>
  </si>
  <si>
    <t>Saimniec.ēka</t>
  </si>
  <si>
    <t>Pagrabs</t>
  </si>
  <si>
    <t>Cits materiāls</t>
  </si>
  <si>
    <t>Āzenes iela 14, Rīga</t>
  </si>
  <si>
    <t>01000622003004</t>
  </si>
  <si>
    <t>19,10,2006</t>
  </si>
  <si>
    <t>Āzenes 14/24 diennakts (6 apsargi)</t>
  </si>
  <si>
    <t>Āzenes 14/24 SIA "Bruks"</t>
  </si>
  <si>
    <t>Astrīda Sarkane</t>
  </si>
  <si>
    <t>Āzenes iela 24, Rīga</t>
  </si>
  <si>
    <t>01000622003005</t>
  </si>
  <si>
    <t>29,01,2007</t>
  </si>
  <si>
    <t>25</t>
  </si>
  <si>
    <t>Āzenes iela 12, Rīga</t>
  </si>
  <si>
    <t>01000622003003</t>
  </si>
  <si>
    <t>25,09,2006</t>
  </si>
  <si>
    <t>diennakts (4 apsargi)</t>
  </si>
  <si>
    <t>SIA "Entra"</t>
  </si>
  <si>
    <t>Jānis Cakuls</t>
  </si>
  <si>
    <t>Āzenes 12 k-1, Rīga</t>
  </si>
  <si>
    <t>01000620107001</t>
  </si>
  <si>
    <t>Fakultātes ēka</t>
  </si>
  <si>
    <t>Dzelzsbetona pāļi</t>
  </si>
  <si>
    <t>Keramzītbetona bloki</t>
  </si>
  <si>
    <t>Monolītais dzelzbetons</t>
  </si>
  <si>
    <t>Metāla sijas/ruberoīds</t>
  </si>
  <si>
    <r>
      <t xml:space="preserve">Valdījumā / </t>
    </r>
    <r>
      <rPr>
        <b/>
        <sz val="10"/>
        <rFont val="Arial"/>
        <family val="2"/>
        <charset val="186"/>
      </rPr>
      <t>ERAF</t>
    </r>
  </si>
  <si>
    <t>Āzenes iela 16, Rīga</t>
  </si>
  <si>
    <t>01000622003006</t>
  </si>
  <si>
    <t>Dzelzbetons/betons/kieģeļu</t>
  </si>
  <si>
    <t>05,12,2006</t>
  </si>
  <si>
    <t>Āzenes 16/20 diennakts (5 apsargi)</t>
  </si>
  <si>
    <t xml:space="preserve">SIA "Security" (servera telpas); Āzenes 16/20 SIA "Bruks"; </t>
  </si>
  <si>
    <t>Māris Zemītis</t>
  </si>
  <si>
    <t>Āzenes iela 18, Rīga</t>
  </si>
  <si>
    <t>01000622011008</t>
  </si>
  <si>
    <t>Dzelzbetona bloki</t>
  </si>
  <si>
    <t>Dzelzbetona paneļi/koka karkass</t>
  </si>
  <si>
    <t>Dzelzbetona paneļi</t>
  </si>
  <si>
    <t>Ruberoīds/stikla konstrukc.</t>
  </si>
  <si>
    <t>laba</t>
  </si>
  <si>
    <r>
      <t>Valdījumā /</t>
    </r>
    <r>
      <rPr>
        <b/>
        <sz val="10"/>
        <rFont val="Arial"/>
        <family val="2"/>
        <charset val="186"/>
      </rPr>
      <t xml:space="preserve"> ERAF</t>
    </r>
  </si>
  <si>
    <t>IR</t>
  </si>
  <si>
    <t>Āzenes iela 20, Rīga</t>
  </si>
  <si>
    <t>01000622003007</t>
  </si>
  <si>
    <t>03,07,2006</t>
  </si>
  <si>
    <t>30</t>
  </si>
  <si>
    <t>~~~~~~~~~</t>
  </si>
  <si>
    <t>~~~~~~</t>
  </si>
  <si>
    <t>Āzenes iela 22 k-1, Rīga</t>
  </si>
  <si>
    <t>Bloki, Dzelzbetons</t>
  </si>
  <si>
    <t>Ruberoīds</t>
  </si>
  <si>
    <t>Āzenes 22/22A SIA "Security" (servera telpas)</t>
  </si>
  <si>
    <t>Regīna Krumpāne</t>
  </si>
  <si>
    <t>Āzenes iela 22, Rīga</t>
  </si>
  <si>
    <t>Gāzbetona bloki</t>
  </si>
  <si>
    <t>Dana Smutova</t>
  </si>
  <si>
    <t>01000622003021</t>
  </si>
  <si>
    <t>Centrālais siltumpunkts</t>
  </si>
  <si>
    <t>Ķieģeļi / paneļi</t>
  </si>
  <si>
    <t>Ķīpsalas iela 8B, Rīga</t>
  </si>
  <si>
    <t>01000622003025</t>
  </si>
  <si>
    <t>Katlu māja</t>
  </si>
  <si>
    <t>Metāla karkasa konstrukcijas</t>
  </si>
  <si>
    <t>Metāla sijas/pro.tērauda loksnes</t>
  </si>
  <si>
    <t>Ķīpsalas iela 10, Rīga</t>
  </si>
  <si>
    <t>01000622003019</t>
  </si>
  <si>
    <t>Bibliotēka</t>
  </si>
  <si>
    <t>Betona lentveida</t>
  </si>
  <si>
    <t>Ķieģeļi / Gāzbetons</t>
  </si>
  <si>
    <t>16,08,1999</t>
  </si>
  <si>
    <t>nav norādīts</t>
  </si>
  <si>
    <t>SIA "Evor"</t>
  </si>
  <si>
    <t>Ilga Neija</t>
  </si>
  <si>
    <t>Ķīpsalas iela 8, Rīga</t>
  </si>
  <si>
    <t>Izstāžu, kultūras un sporta centrs</t>
  </si>
  <si>
    <t>Ķīpsalas iela 5, Rīga</t>
  </si>
  <si>
    <t xml:space="preserve">Baseina ēka </t>
  </si>
  <si>
    <t>08,09,2000</t>
  </si>
  <si>
    <t>Kronvalda bulvāris 1, Rīga</t>
  </si>
  <si>
    <t>01000100083001</t>
  </si>
  <si>
    <t>11,12,2001</t>
  </si>
  <si>
    <t>SIA "Paklat Latvija"</t>
  </si>
  <si>
    <t>Jānis Pelcbergs</t>
  </si>
  <si>
    <t>01000100083002</t>
  </si>
  <si>
    <t>šķūnis</t>
  </si>
  <si>
    <t>Azbesta cementa loksnes</t>
  </si>
  <si>
    <t>01000100083003</t>
  </si>
  <si>
    <t>nojume</t>
  </si>
  <si>
    <t>Kronvalda bulvāris 3, Rīga</t>
  </si>
  <si>
    <t>01000100053001</t>
  </si>
  <si>
    <t>Sporta paviljons</t>
  </si>
  <si>
    <t>06,12,2001</t>
  </si>
  <si>
    <t>01000100053004</t>
  </si>
  <si>
    <t>Tenisa klubs</t>
  </si>
  <si>
    <t>08,12,2001</t>
  </si>
  <si>
    <t>01000100053003</t>
  </si>
  <si>
    <t>10,12,2001</t>
  </si>
  <si>
    <t>Meža iela 1 k-1, Rīga</t>
  </si>
  <si>
    <t>01000610210001</t>
  </si>
  <si>
    <t>19,12,2005</t>
  </si>
  <si>
    <t>dienas (2 apsargi)</t>
  </si>
  <si>
    <t>Meža iela 1 k-3, Rīga</t>
  </si>
  <si>
    <t>01000610087001</t>
  </si>
  <si>
    <t>27,06,2006</t>
  </si>
  <si>
    <t>Guntars Tīss</t>
  </si>
  <si>
    <t>Meža iela 1 k-4, Rīga</t>
  </si>
  <si>
    <t>01000610087002</t>
  </si>
  <si>
    <t>Meža iela 1 k-6, Rīga</t>
  </si>
  <si>
    <t>01000610087003</t>
  </si>
  <si>
    <t>14,04,2004</t>
  </si>
  <si>
    <t>Kalnciema iela 6, Rīga</t>
  </si>
  <si>
    <t>01000610092001</t>
  </si>
  <si>
    <t>Betons</t>
  </si>
  <si>
    <t>Ķieģeļi/paneļi</t>
  </si>
  <si>
    <t>Dzelzbetons</t>
  </si>
  <si>
    <t>19,08,2008</t>
  </si>
  <si>
    <t>dienas (3 apsargi)</t>
  </si>
  <si>
    <t>divi posteņi</t>
  </si>
  <si>
    <t>Raņķa dambis 24A, Rīga</t>
  </si>
  <si>
    <t>01000610088005</t>
  </si>
  <si>
    <t>Klubs-ēdnīca</t>
  </si>
  <si>
    <t>Lentveida dzelzbetons</t>
  </si>
  <si>
    <t>Ķieģeļu</t>
  </si>
  <si>
    <t>Šīfera</t>
  </si>
  <si>
    <t>01,10,1997</t>
  </si>
  <si>
    <t>SIA "Bruks" (daļa no ēkas)</t>
  </si>
  <si>
    <t>Pie tehniskās signalizācijas ir pieslēgta šautuve, kas apsardzes pakalpojumus sedz no saviem līdzekļiem (SIA "Evor")</t>
  </si>
  <si>
    <t>Nav</t>
  </si>
  <si>
    <t>Meža iela 5, Rīga</t>
  </si>
  <si>
    <t>01000610091001</t>
  </si>
  <si>
    <t>24,01,2006</t>
  </si>
  <si>
    <t>Skolas iela 11, Rīga</t>
  </si>
  <si>
    <t>01000200114003</t>
  </si>
  <si>
    <t>viesnīca</t>
  </si>
  <si>
    <t>10,06,2006</t>
  </si>
  <si>
    <t>SIA "Security"</t>
  </si>
  <si>
    <t>Jānis Rožanskis</t>
  </si>
  <si>
    <t>01000200114001</t>
  </si>
  <si>
    <t>administratīvā ēka</t>
  </si>
  <si>
    <t>Juris Tarvīds</t>
  </si>
  <si>
    <t>01000200114002</t>
  </si>
  <si>
    <t>Cits materiāls/asfalta segums</t>
  </si>
  <si>
    <t>Ausekļa iela 9, Rīga</t>
  </si>
  <si>
    <t>01000110164001</t>
  </si>
  <si>
    <t>Biroju un daudzdzīvokļu ēka</t>
  </si>
  <si>
    <t>Mūra/lentveida</t>
  </si>
  <si>
    <t>Dakstiņš ar metālu</t>
  </si>
  <si>
    <t>Burtnieku iela 2A, Rīga</t>
  </si>
  <si>
    <t>01001150124001</t>
  </si>
  <si>
    <t>09,04,2003</t>
  </si>
  <si>
    <t>Maiga Spule</t>
  </si>
  <si>
    <t>Laimdotas iela 2a, Rīga</t>
  </si>
  <si>
    <t>Anna Caune</t>
  </si>
  <si>
    <t>Lilijas iela 4, Rīga</t>
  </si>
  <si>
    <t>01000660237001</t>
  </si>
  <si>
    <t>12,11,2007</t>
  </si>
  <si>
    <t>Iveta Meikšāne</t>
  </si>
  <si>
    <t>Daugavgrīvas iela 56a, Rīga</t>
  </si>
  <si>
    <t>28,10,2004</t>
  </si>
  <si>
    <t>dienas (1 apsargs) un SIA "Bruks"</t>
  </si>
  <si>
    <t>Indriķa iela 8a, Rīga</t>
  </si>
  <si>
    <t>Lietojumā bez Līg.</t>
  </si>
  <si>
    <t>08,03,2003</t>
  </si>
  <si>
    <t>05,03,2003</t>
  </si>
  <si>
    <t>Irīna Puriņa</t>
  </si>
  <si>
    <t>Lomonosova iela 1 k-1, Rīga</t>
  </si>
  <si>
    <t>12,04,2002</t>
  </si>
  <si>
    <t>Valērijs Šavrovs</t>
  </si>
  <si>
    <t>Lomonosova iela 1A k-1, Rīga</t>
  </si>
  <si>
    <t xml:space="preserve">Mācību laboratorijas korpuss </t>
  </si>
  <si>
    <t>17,04,2002</t>
  </si>
  <si>
    <t>~~~~~~~~~~</t>
  </si>
  <si>
    <t>Lomonosova iela 1D k-9, Rīga</t>
  </si>
  <si>
    <t xml:space="preserve">Mācību laboratorijas ēka </t>
  </si>
  <si>
    <t>13,05,2002</t>
  </si>
  <si>
    <t>Lomonosova iela 1A k-9, Rīga</t>
  </si>
  <si>
    <t>01000462003002</t>
  </si>
  <si>
    <t>02,04,2002</t>
  </si>
  <si>
    <t>Šobrīt netiek izmantota, pieslēgta tehniskai apsardzei (trauksmes gadījumā signāls aiziet uz blakus māju)</t>
  </si>
  <si>
    <t>Lomonosova iela 1C k-9, Rīga</t>
  </si>
  <si>
    <t>01000462021003</t>
  </si>
  <si>
    <t>Lomonosova iela 1B k-9, Rīga</t>
  </si>
  <si>
    <t>01000462021004</t>
  </si>
  <si>
    <t>15,05,2002</t>
  </si>
  <si>
    <t>Pulka iela 3, Rīga</t>
  </si>
  <si>
    <t>01000630100003</t>
  </si>
  <si>
    <t>Mācību centrs</t>
  </si>
  <si>
    <t>Māla ķieģeļi</t>
  </si>
  <si>
    <t>Skārda loksnes ar antikor.pārkl.</t>
  </si>
  <si>
    <t>Pulka 3/3 SIA "Bruks"</t>
  </si>
  <si>
    <t>Oskars Priede</t>
  </si>
  <si>
    <t>Pulka iela 3 K5, Rīga</t>
  </si>
  <si>
    <t>01000630100005</t>
  </si>
  <si>
    <t>Darbnīca</t>
  </si>
  <si>
    <t>Mūra</t>
  </si>
  <si>
    <t>Šīferis</t>
  </si>
  <si>
    <t>10,08,1999</t>
  </si>
  <si>
    <t>fiz.stāv.koef. 0.50</t>
  </si>
  <si>
    <t>Pulka iela 3 K7, Rīga</t>
  </si>
  <si>
    <t>01000630100007</t>
  </si>
  <si>
    <t>fiz.stāv.koef. 0.75</t>
  </si>
  <si>
    <t>Pulka iela 3 K9, Rīga</t>
  </si>
  <si>
    <t>01000630100009</t>
  </si>
  <si>
    <t>Biznesa inkubators</t>
  </si>
  <si>
    <t>Laukakmeņu mūris</t>
  </si>
  <si>
    <t>17,07,2008</t>
  </si>
  <si>
    <t>SIA "Berkut" (servera telpa)</t>
  </si>
  <si>
    <t>Pulka iela 3 K11, Rīga</t>
  </si>
  <si>
    <t>01000630100011</t>
  </si>
  <si>
    <t>Kazarma</t>
  </si>
  <si>
    <t>Koks/ Mūris</t>
  </si>
  <si>
    <t>Pulka iela 3 K13, Rīga</t>
  </si>
  <si>
    <t>01000630100013</t>
  </si>
  <si>
    <t>Klubs</t>
  </si>
  <si>
    <t>Koks/Dzelzbetons</t>
  </si>
  <si>
    <t>fiz.stāv.koef. 0,25</t>
  </si>
  <si>
    <t>Pulka iela 3 K19, Rīga</t>
  </si>
  <si>
    <t>01000630100019</t>
  </si>
  <si>
    <t>garāžas</t>
  </si>
  <si>
    <t>fiz.stāv.koef. 0,53</t>
  </si>
  <si>
    <t>Pulka iela 3 K21, Rīga</t>
  </si>
  <si>
    <t>01000630100021</t>
  </si>
  <si>
    <t>Noliktava</t>
  </si>
  <si>
    <t>fiz.stāv.koef. 0,57</t>
  </si>
  <si>
    <t>Braslas iela 2, Jūrmala</t>
  </si>
  <si>
    <t>13000216310001</t>
  </si>
  <si>
    <t>Dzīvojamā māja</t>
  </si>
  <si>
    <t>Smilšu iela 90, Daugavpils</t>
  </si>
  <si>
    <t>05000052001001</t>
  </si>
  <si>
    <t>02,01,2008</t>
  </si>
  <si>
    <t>Ļevs Ļipkovičs</t>
  </si>
  <si>
    <t>Kuldīgas iela 55, Ventspils</t>
  </si>
  <si>
    <t>27000050507001</t>
  </si>
  <si>
    <t>Akmens mūris</t>
  </si>
  <si>
    <t>Raimonds Kaucis</t>
  </si>
  <si>
    <t>27000050507002</t>
  </si>
  <si>
    <t>~~~~~</t>
  </si>
  <si>
    <t>~~~~~~~</t>
  </si>
  <si>
    <t>27000050507003</t>
  </si>
  <si>
    <t>Palīgceltne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</si>
</sst>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00000000"/>
  </numFmts>
  <fonts count="9" x14ac:knownFonts="1">
    <font>
      <sz val="10"/>
      <name val="Arial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10"/>
      <name val="Arial"/>
      <family val="2"/>
      <charset val="186"/>
    </font>
    <font>
      <b/>
      <i/>
      <sz val="11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4" fillId="0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4" xfId="0" applyFont="1" applyBorder="1"/>
    <xf numFmtId="0" fontId="0" fillId="0" borderId="14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49" fontId="2" fillId="0" borderId="23" xfId="0" applyNumberFormat="1" applyFont="1" applyBorder="1"/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1" fillId="0" borderId="26" xfId="0" applyFont="1" applyBorder="1" applyAlignment="1">
      <alignment horizontal="center"/>
    </xf>
    <xf numFmtId="0" fontId="2" fillId="0" borderId="27" xfId="0" applyFont="1" applyBorder="1"/>
    <xf numFmtId="49" fontId="2" fillId="0" borderId="28" xfId="0" applyNumberFormat="1" applyFont="1" applyBorder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2" fontId="2" fillId="0" borderId="31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17" xfId="0" applyFont="1" applyBorder="1"/>
    <xf numFmtId="49" fontId="2" fillId="0" borderId="15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" fillId="0" borderId="33" xfId="0" applyFont="1" applyBorder="1"/>
    <xf numFmtId="49" fontId="2" fillId="0" borderId="34" xfId="0" applyNumberFormat="1" applyFont="1" applyBorder="1"/>
    <xf numFmtId="0" fontId="2" fillId="0" borderId="34" xfId="0" applyFont="1" applyBorder="1" applyAlignment="1"/>
    <xf numFmtId="0" fontId="2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5" xfId="0" applyNumberFormat="1" applyFont="1" applyFill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/>
    <xf numFmtId="2" fontId="2" fillId="0" borderId="5" xfId="0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/>
    <xf numFmtId="2" fontId="1" fillId="0" borderId="37" xfId="0" applyNumberFormat="1" applyFont="1" applyFill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1" xfId="0" applyFont="1" applyBorder="1"/>
    <xf numFmtId="0" fontId="2" fillId="3" borderId="27" xfId="0" applyFont="1" applyFill="1" applyBorder="1" applyAlignment="1">
      <alignment wrapText="1"/>
    </xf>
    <xf numFmtId="49" fontId="2" fillId="3" borderId="28" xfId="0" applyNumberFormat="1" applyFont="1" applyFill="1" applyBorder="1" applyAlignment="1">
      <alignment horizontal="left"/>
    </xf>
    <xf numFmtId="2" fontId="2" fillId="0" borderId="28" xfId="0" applyNumberFormat="1" applyFont="1" applyBorder="1" applyAlignment="1">
      <alignment horizontal="center"/>
    </xf>
    <xf numFmtId="0" fontId="2" fillId="3" borderId="28" xfId="0" applyNumberFormat="1" applyFont="1" applyFill="1" applyBorder="1" applyAlignment="1">
      <alignment horizontal="center"/>
    </xf>
    <xf numFmtId="0" fontId="2" fillId="3" borderId="29" xfId="0" applyNumberFormat="1" applyFont="1" applyFill="1" applyBorder="1" applyAlignment="1">
      <alignment horizontal="center"/>
    </xf>
    <xf numFmtId="0" fontId="2" fillId="3" borderId="25" xfId="0" applyNumberFormat="1" applyFont="1" applyFill="1" applyBorder="1" applyAlignment="1">
      <alignment horizontal="center" wrapText="1"/>
    </xf>
    <xf numFmtId="2" fontId="2" fillId="0" borderId="22" xfId="0" applyNumberFormat="1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65" fontId="2" fillId="3" borderId="28" xfId="0" applyNumberFormat="1" applyFont="1" applyFill="1" applyBorder="1" applyAlignment="1">
      <alignment horizontal="left"/>
    </xf>
    <xf numFmtId="0" fontId="3" fillId="3" borderId="25" xfId="0" applyNumberFormat="1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Fill="1" applyBorder="1"/>
    <xf numFmtId="0" fontId="2" fillId="0" borderId="17" xfId="0" applyFont="1" applyBorder="1"/>
    <xf numFmtId="165" fontId="2" fillId="3" borderId="15" xfId="0" applyNumberFormat="1" applyFont="1" applyFill="1" applyBorder="1" applyAlignment="1">
      <alignment horizontal="left"/>
    </xf>
    <xf numFmtId="2" fontId="2" fillId="0" borderId="15" xfId="0" applyNumberFormat="1" applyFont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2" fontId="2" fillId="0" borderId="36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1" fillId="0" borderId="27" xfId="0" applyFont="1" applyBorder="1"/>
    <xf numFmtId="0" fontId="2" fillId="0" borderId="12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49" fontId="2" fillId="0" borderId="28" xfId="0" applyNumberFormat="1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14" fontId="2" fillId="0" borderId="28" xfId="0" applyNumberFormat="1" applyFont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3" borderId="27" xfId="0" applyFont="1" applyFill="1" applyBorder="1" applyAlignment="1">
      <alignment wrapText="1"/>
    </xf>
    <xf numFmtId="2" fontId="2" fillId="3" borderId="28" xfId="0" applyNumberFormat="1" applyFont="1" applyFill="1" applyBorder="1" applyAlignment="1">
      <alignment horizontal="center"/>
    </xf>
    <xf numFmtId="0" fontId="1" fillId="3" borderId="27" xfId="0" applyFont="1" applyFill="1" applyBorder="1" applyAlignment="1">
      <alignment horizontal="left" wrapText="1"/>
    </xf>
    <xf numFmtId="2" fontId="2" fillId="0" borderId="4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1" fillId="0" borderId="27" xfId="0" applyFont="1" applyFill="1" applyBorder="1" applyAlignment="1">
      <alignment wrapText="1"/>
    </xf>
    <xf numFmtId="0" fontId="1" fillId="0" borderId="43" xfId="0" applyFont="1" applyFill="1" applyBorder="1" applyAlignment="1">
      <alignment wrapText="1"/>
    </xf>
    <xf numFmtId="49" fontId="2" fillId="0" borderId="32" xfId="0" applyNumberFormat="1" applyFont="1" applyFill="1" applyBorder="1" applyAlignment="1">
      <alignment horizontal="left"/>
    </xf>
    <xf numFmtId="0" fontId="2" fillId="0" borderId="32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 wrapText="1"/>
    </xf>
    <xf numFmtId="2" fontId="2" fillId="3" borderId="32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 wrapText="1"/>
    </xf>
    <xf numFmtId="0" fontId="1" fillId="0" borderId="33" xfId="0" applyFont="1" applyFill="1" applyBorder="1" applyAlignment="1">
      <alignment wrapText="1"/>
    </xf>
    <xf numFmtId="165" fontId="2" fillId="3" borderId="34" xfId="0" applyNumberFormat="1" applyFont="1" applyFill="1" applyBorder="1" applyAlignment="1">
      <alignment horizontal="left"/>
    </xf>
    <xf numFmtId="0" fontId="2" fillId="0" borderId="34" xfId="0" applyFont="1" applyFill="1" applyBorder="1" applyAlignment="1">
      <alignment wrapText="1"/>
    </xf>
    <xf numFmtId="0" fontId="2" fillId="0" borderId="34" xfId="0" applyFont="1" applyFill="1" applyBorder="1" applyAlignment="1">
      <alignment horizontal="center" wrapText="1"/>
    </xf>
    <xf numFmtId="2" fontId="2" fillId="3" borderId="34" xfId="0" applyNumberFormat="1" applyFont="1" applyFill="1" applyBorder="1" applyAlignment="1">
      <alignment horizontal="center"/>
    </xf>
    <xf numFmtId="14" fontId="2" fillId="0" borderId="34" xfId="0" applyNumberFormat="1" applyFont="1" applyBorder="1" applyAlignment="1">
      <alignment horizontal="center"/>
    </xf>
    <xf numFmtId="0" fontId="2" fillId="3" borderId="34" xfId="0" applyNumberFormat="1" applyFont="1" applyFill="1" applyBorder="1" applyAlignment="1">
      <alignment horizontal="center"/>
    </xf>
    <xf numFmtId="0" fontId="2" fillId="3" borderId="35" xfId="0" applyNumberFormat="1" applyFont="1" applyFill="1" applyBorder="1" applyAlignment="1">
      <alignment horizontal="center"/>
    </xf>
    <xf numFmtId="165" fontId="2" fillId="0" borderId="34" xfId="0" applyNumberFormat="1" applyFont="1" applyFill="1" applyBorder="1" applyAlignment="1">
      <alignment horizontal="left"/>
    </xf>
    <xf numFmtId="0" fontId="2" fillId="0" borderId="34" xfId="0" applyNumberFormat="1" applyFont="1" applyFill="1" applyBorder="1" applyAlignment="1">
      <alignment horizontal="center"/>
    </xf>
    <xf numFmtId="0" fontId="2" fillId="0" borderId="35" xfId="0" applyNumberFormat="1" applyFont="1" applyFill="1" applyBorder="1" applyAlignment="1">
      <alignment horizontal="center"/>
    </xf>
    <xf numFmtId="0" fontId="1" fillId="0" borderId="43" xfId="0" applyFont="1" applyBorder="1"/>
    <xf numFmtId="49" fontId="2" fillId="0" borderId="32" xfId="0" applyNumberFormat="1" applyFont="1" applyBorder="1"/>
    <xf numFmtId="0" fontId="2" fillId="0" borderId="43" xfId="0" applyFont="1" applyBorder="1"/>
    <xf numFmtId="0" fontId="2" fillId="0" borderId="4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5" xfId="0" applyFont="1" applyBorder="1" applyAlignment="1">
      <alignment horizontal="left"/>
    </xf>
    <xf numFmtId="0" fontId="1" fillId="0" borderId="44" xfId="0" applyFont="1" applyBorder="1"/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31" xfId="0" applyFont="1" applyBorder="1"/>
    <xf numFmtId="49" fontId="2" fillId="0" borderId="15" xfId="0" applyNumberFormat="1" applyFont="1" applyBorder="1" applyAlignment="1">
      <alignment horizontal="left"/>
    </xf>
    <xf numFmtId="2" fontId="2" fillId="0" borderId="32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3" xfId="0" applyFont="1" applyBorder="1"/>
    <xf numFmtId="0" fontId="2" fillId="0" borderId="33" xfId="0" applyFont="1" applyBorder="1" applyAlignment="1">
      <alignment horizontal="center"/>
    </xf>
    <xf numFmtId="0" fontId="1" fillId="0" borderId="0" xfId="0" applyFont="1" applyBorder="1"/>
    <xf numFmtId="49" fontId="2" fillId="0" borderId="30" xfId="0" applyNumberFormat="1" applyFont="1" applyBorder="1"/>
    <xf numFmtId="0" fontId="2" fillId="0" borderId="30" xfId="0" applyFont="1" applyBorder="1"/>
    <xf numFmtId="0" fontId="2" fillId="0" borderId="44" xfId="0" applyFont="1" applyBorder="1" applyAlignment="1">
      <alignment horizontal="center"/>
    </xf>
    <xf numFmtId="0" fontId="8" fillId="0" borderId="27" xfId="0" applyFont="1" applyBorder="1"/>
    <xf numFmtId="0" fontId="3" fillId="0" borderId="25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left"/>
    </xf>
    <xf numFmtId="0" fontId="3" fillId="0" borderId="1" xfId="0" applyFont="1" applyBorder="1"/>
    <xf numFmtId="0" fontId="8" fillId="0" borderId="1" xfId="0" applyFont="1" applyBorder="1"/>
    <xf numFmtId="2" fontId="3" fillId="0" borderId="43" xfId="0" applyNumberFormat="1" applyFont="1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" fillId="3" borderId="43" xfId="0" applyFont="1" applyFill="1" applyBorder="1" applyAlignment="1">
      <alignment wrapText="1"/>
    </xf>
    <xf numFmtId="0" fontId="2" fillId="3" borderId="32" xfId="0" applyFont="1" applyFill="1" applyBorder="1" applyAlignment="1">
      <alignment wrapText="1"/>
    </xf>
    <xf numFmtId="0" fontId="2" fillId="3" borderId="32" xfId="0" applyFont="1" applyFill="1" applyBorder="1" applyAlignment="1">
      <alignment horizontal="center" wrapText="1"/>
    </xf>
    <xf numFmtId="14" fontId="2" fillId="0" borderId="32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left"/>
    </xf>
    <xf numFmtId="0" fontId="2" fillId="3" borderId="34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1" fillId="3" borderId="33" xfId="0" applyFont="1" applyFill="1" applyBorder="1" applyAlignment="1">
      <alignment wrapText="1"/>
    </xf>
    <xf numFmtId="165" fontId="2" fillId="3" borderId="32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32" xfId="0" applyNumberFormat="1" applyFont="1" applyFill="1" applyBorder="1" applyAlignment="1">
      <alignment horizontal="center"/>
    </xf>
    <xf numFmtId="0" fontId="2" fillId="3" borderId="42" xfId="0" applyNumberFormat="1" applyFont="1" applyFill="1" applyBorder="1" applyAlignment="1">
      <alignment horizontal="center"/>
    </xf>
    <xf numFmtId="0" fontId="1" fillId="3" borderId="44" xfId="0" applyFont="1" applyFill="1" applyBorder="1" applyAlignment="1">
      <alignment wrapText="1"/>
    </xf>
    <xf numFmtId="165" fontId="2" fillId="3" borderId="23" xfId="0" applyNumberFormat="1" applyFont="1" applyFill="1" applyBorder="1" applyAlignment="1">
      <alignment horizontal="left"/>
    </xf>
    <xf numFmtId="0" fontId="2" fillId="3" borderId="30" xfId="0" applyFont="1" applyFill="1" applyBorder="1" applyAlignment="1">
      <alignment horizontal="center" wrapText="1"/>
    </xf>
    <xf numFmtId="2" fontId="2" fillId="3" borderId="23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horizontal="center"/>
    </xf>
    <xf numFmtId="0" fontId="2" fillId="3" borderId="45" xfId="0" applyNumberFormat="1" applyFont="1" applyFill="1" applyBorder="1" applyAlignment="1">
      <alignment horizontal="center"/>
    </xf>
    <xf numFmtId="2" fontId="2" fillId="0" borderId="44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3" borderId="15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165" fontId="2" fillId="3" borderId="45" xfId="0" applyNumberFormat="1" applyFont="1" applyFill="1" applyBorder="1" applyAlignment="1">
      <alignment horizontal="left"/>
    </xf>
    <xf numFmtId="0" fontId="2" fillId="0" borderId="45" xfId="0" applyFont="1" applyBorder="1" applyAlignment="1">
      <alignment horizontal="center"/>
    </xf>
    <xf numFmtId="2" fontId="2" fillId="3" borderId="45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wrapText="1"/>
    </xf>
    <xf numFmtId="165" fontId="2" fillId="3" borderId="37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wrapText="1"/>
    </xf>
    <xf numFmtId="0" fontId="2" fillId="3" borderId="3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2" fontId="2" fillId="3" borderId="37" xfId="0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3" borderId="37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3" borderId="31" xfId="0" applyFont="1" applyFill="1" applyBorder="1" applyAlignment="1">
      <alignment wrapText="1"/>
    </xf>
    <xf numFmtId="49" fontId="2" fillId="3" borderId="38" xfId="0" applyNumberFormat="1" applyFont="1" applyFill="1" applyBorder="1" applyAlignment="1">
      <alignment horizontal="left"/>
    </xf>
    <xf numFmtId="0" fontId="2" fillId="3" borderId="38" xfId="0" applyFont="1" applyFill="1" applyBorder="1" applyAlignment="1">
      <alignment wrapText="1"/>
    </xf>
    <xf numFmtId="0" fontId="2" fillId="3" borderId="38" xfId="0" applyFont="1" applyFill="1" applyBorder="1" applyAlignment="1">
      <alignment horizontal="center" wrapText="1"/>
    </xf>
    <xf numFmtId="2" fontId="2" fillId="0" borderId="38" xfId="0" applyNumberFormat="1" applyFont="1" applyBorder="1" applyAlignment="1">
      <alignment horizontal="center"/>
    </xf>
    <xf numFmtId="0" fontId="2" fillId="0" borderId="38" xfId="0" applyFont="1" applyBorder="1"/>
    <xf numFmtId="0" fontId="2" fillId="0" borderId="38" xfId="0" applyFont="1" applyBorder="1" applyAlignment="1">
      <alignment horizontal="center"/>
    </xf>
    <xf numFmtId="0" fontId="2" fillId="3" borderId="38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wrapText="1"/>
    </xf>
    <xf numFmtId="49" fontId="2" fillId="3" borderId="15" xfId="0" applyNumberFormat="1" applyFont="1" applyFill="1" applyBorder="1" applyAlignment="1">
      <alignment horizontal="left"/>
    </xf>
    <xf numFmtId="0" fontId="2" fillId="3" borderId="15" xfId="0" applyFont="1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14" fontId="2" fillId="0" borderId="23" xfId="0" applyNumberFormat="1" applyFont="1" applyBorder="1" applyAlignment="1">
      <alignment horizontal="center"/>
    </xf>
    <xf numFmtId="0" fontId="1" fillId="0" borderId="28" xfId="0" applyFont="1" applyBorder="1"/>
    <xf numFmtId="0" fontId="1" fillId="0" borderId="9" xfId="0" applyFont="1" applyBorder="1"/>
    <xf numFmtId="0" fontId="2" fillId="0" borderId="44" xfId="0" applyFont="1" applyBorder="1"/>
    <xf numFmtId="49" fontId="2" fillId="0" borderId="38" xfId="0" applyNumberFormat="1" applyFont="1" applyBorder="1"/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14" fontId="2" fillId="0" borderId="38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41" xfId="0" applyFont="1" applyBorder="1"/>
    <xf numFmtId="14" fontId="2" fillId="0" borderId="15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6"/>
  <sheetViews>
    <sheetView tabSelected="1" zoomScale="75" zoomScaleNormal="75" workbookViewId="0">
      <selection activeCell="AA60" sqref="AA60"/>
    </sheetView>
  </sheetViews>
  <sheetFormatPr defaultRowHeight="12.75" x14ac:dyDescent="0.2"/>
  <cols>
    <col min="1" max="1" width="9.140625" style="1"/>
    <col min="2" max="2" width="30.5703125" customWidth="1"/>
    <col min="3" max="3" width="22.85546875" customWidth="1"/>
    <col min="4" max="4" width="21.5703125" customWidth="1"/>
    <col min="5" max="5" width="8.85546875" style="2" customWidth="1"/>
    <col min="6" max="6" width="21.7109375" style="2" customWidth="1"/>
    <col min="7" max="7" width="29.5703125" style="2" customWidth="1"/>
    <col min="8" max="8" width="21.7109375" style="2" customWidth="1"/>
    <col min="9" max="9" width="30.28515625" style="2" customWidth="1"/>
    <col min="10" max="10" width="12.85546875" style="2" customWidth="1"/>
    <col min="11" max="12" width="9.7109375" style="2" customWidth="1"/>
    <col min="13" max="13" width="12.85546875" customWidth="1"/>
    <col min="14" max="14" width="18" customWidth="1"/>
    <col min="15" max="15" width="17.140625" style="3" customWidth="1"/>
    <col min="16" max="16" width="17.140625" style="5" customWidth="1"/>
    <col min="17" max="18" width="19" style="5" customWidth="1"/>
    <col min="19" max="21" width="17.140625" style="251" customWidth="1"/>
    <col min="22" max="22" width="32.85546875" style="251" customWidth="1"/>
    <col min="23" max="23" width="19.42578125" style="6" customWidth="1"/>
    <col min="24" max="24" width="16.5703125" style="7" customWidth="1"/>
    <col min="25" max="25" width="10" style="7" customWidth="1"/>
    <col min="26" max="36" width="9.140625" style="9"/>
    <col min="37" max="75" width="9.140625" style="10"/>
  </cols>
  <sheetData>
    <row r="1" spans="1:106" ht="13.5" thickBot="1" x14ac:dyDescent="0.25">
      <c r="M1" s="3"/>
      <c r="O1"/>
      <c r="P1"/>
      <c r="Q1"/>
      <c r="R1"/>
      <c r="S1" s="4"/>
      <c r="T1" s="4"/>
      <c r="U1" s="4"/>
      <c r="V1" s="4"/>
      <c r="W1" s="5"/>
      <c r="X1" s="6"/>
      <c r="Z1" s="8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</row>
    <row r="2" spans="1:106" ht="25.5" x14ac:dyDescent="0.2">
      <c r="A2" s="11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5"/>
      <c r="H2" s="15"/>
      <c r="I2" s="16"/>
      <c r="J2" s="17" t="s">
        <v>6</v>
      </c>
      <c r="K2" s="14" t="s">
        <v>7</v>
      </c>
      <c r="L2" s="16"/>
      <c r="M2" s="18" t="s">
        <v>8</v>
      </c>
      <c r="N2" s="13" t="s">
        <v>9</v>
      </c>
      <c r="O2" s="13" t="s">
        <v>10</v>
      </c>
      <c r="P2" s="19" t="s">
        <v>11</v>
      </c>
      <c r="Q2" s="20" t="s">
        <v>12</v>
      </c>
      <c r="R2" s="21" t="s">
        <v>13</v>
      </c>
      <c r="S2" s="22" t="s">
        <v>14</v>
      </c>
      <c r="T2" s="22" t="s">
        <v>15</v>
      </c>
      <c r="U2" s="22" t="s">
        <v>16</v>
      </c>
      <c r="V2" s="22" t="s">
        <v>17</v>
      </c>
      <c r="W2" s="13" t="s">
        <v>18</v>
      </c>
      <c r="X2" s="23" t="s">
        <v>19</v>
      </c>
      <c r="Y2" s="24" t="s">
        <v>20</v>
      </c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</row>
    <row r="3" spans="1:106" ht="13.5" thickBot="1" x14ac:dyDescent="0.25">
      <c r="A3" s="25"/>
      <c r="B3" s="26"/>
      <c r="C3" s="27"/>
      <c r="D3" s="28"/>
      <c r="E3" s="29" t="s">
        <v>21</v>
      </c>
      <c r="F3" s="30" t="s">
        <v>22</v>
      </c>
      <c r="G3" s="30" t="s">
        <v>23</v>
      </c>
      <c r="H3" s="30" t="s">
        <v>24</v>
      </c>
      <c r="I3" s="30" t="s">
        <v>25</v>
      </c>
      <c r="J3" s="31" t="s">
        <v>26</v>
      </c>
      <c r="K3" s="30" t="s">
        <v>27</v>
      </c>
      <c r="L3" s="32" t="s">
        <v>28</v>
      </c>
      <c r="M3" s="29" t="s">
        <v>29</v>
      </c>
      <c r="N3" s="29" t="s">
        <v>30</v>
      </c>
      <c r="O3" s="33"/>
      <c r="P3" s="34" t="s">
        <v>31</v>
      </c>
      <c r="Q3" s="35" t="s">
        <v>32</v>
      </c>
      <c r="R3" s="36" t="s">
        <v>33</v>
      </c>
      <c r="S3" s="37"/>
      <c r="T3" s="37"/>
      <c r="U3" s="37"/>
      <c r="V3" s="37"/>
      <c r="W3" s="38" t="s">
        <v>34</v>
      </c>
      <c r="X3" s="39" t="s">
        <v>35</v>
      </c>
      <c r="Y3" s="40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</row>
    <row r="4" spans="1:106" s="57" customFormat="1" ht="89.25" x14ac:dyDescent="0.2">
      <c r="A4" s="41">
        <v>1</v>
      </c>
      <c r="B4" s="42" t="s">
        <v>36</v>
      </c>
      <c r="C4" s="43" t="s">
        <v>37</v>
      </c>
      <c r="D4" s="44" t="s">
        <v>38</v>
      </c>
      <c r="E4" s="45">
        <v>1979</v>
      </c>
      <c r="F4" s="45" t="s">
        <v>39</v>
      </c>
      <c r="G4" s="45" t="s">
        <v>40</v>
      </c>
      <c r="H4" s="45" t="s">
        <v>39</v>
      </c>
      <c r="I4" s="45" t="s">
        <v>41</v>
      </c>
      <c r="J4" s="46" t="s">
        <v>42</v>
      </c>
      <c r="K4" s="45">
        <v>5</v>
      </c>
      <c r="L4" s="45">
        <v>1</v>
      </c>
      <c r="M4" s="45">
        <v>14642.2</v>
      </c>
      <c r="N4" s="47" t="s">
        <v>43</v>
      </c>
      <c r="O4" s="45" t="s">
        <v>44</v>
      </c>
      <c r="P4" s="48" t="s">
        <v>45</v>
      </c>
      <c r="Q4" s="49">
        <v>550</v>
      </c>
      <c r="R4" s="50">
        <f>SUM(M4*Q4)</f>
        <v>8053210</v>
      </c>
      <c r="S4" s="51"/>
      <c r="T4" s="51" t="s">
        <v>46</v>
      </c>
      <c r="U4" s="51" t="s">
        <v>47</v>
      </c>
      <c r="V4" s="51"/>
      <c r="W4" s="52">
        <v>825469</v>
      </c>
      <c r="X4" s="53" t="s">
        <v>48</v>
      </c>
      <c r="Y4" s="54">
        <v>29299866</v>
      </c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</row>
    <row r="5" spans="1:106" s="57" customFormat="1" x14ac:dyDescent="0.2">
      <c r="A5" s="58">
        <f>SUM(A4+1)</f>
        <v>2</v>
      </c>
      <c r="B5" s="59" t="s">
        <v>36</v>
      </c>
      <c r="C5" s="60" t="s">
        <v>49</v>
      </c>
      <c r="D5" s="61" t="s">
        <v>50</v>
      </c>
      <c r="E5" s="62">
        <v>1983</v>
      </c>
      <c r="F5" s="62" t="s">
        <v>39</v>
      </c>
      <c r="G5" s="62" t="s">
        <v>40</v>
      </c>
      <c r="H5" s="62" t="s">
        <v>39</v>
      </c>
      <c r="I5" s="62" t="s">
        <v>41</v>
      </c>
      <c r="J5" s="63" t="s">
        <v>42</v>
      </c>
      <c r="K5" s="62">
        <v>3</v>
      </c>
      <c r="L5" s="62">
        <v>2</v>
      </c>
      <c r="M5" s="62">
        <v>3152.3</v>
      </c>
      <c r="N5" s="61" t="s">
        <v>43</v>
      </c>
      <c r="O5" s="62" t="s">
        <v>44</v>
      </c>
      <c r="P5" s="64" t="s">
        <v>51</v>
      </c>
      <c r="Q5" s="65">
        <v>550</v>
      </c>
      <c r="R5" s="50">
        <f t="shared" ref="R5:R74" si="0">SUM(M5*Q5)</f>
        <v>1733765</v>
      </c>
      <c r="S5" s="51"/>
      <c r="T5" s="51"/>
      <c r="U5" s="51" t="s">
        <v>52</v>
      </c>
      <c r="V5" s="51"/>
      <c r="W5" s="66">
        <v>153675</v>
      </c>
      <c r="X5" s="67"/>
      <c r="Y5" s="68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</row>
    <row r="6" spans="1:106" s="57" customFormat="1" x14ac:dyDescent="0.2">
      <c r="A6" s="58">
        <f>SUM(A5+1)</f>
        <v>3</v>
      </c>
      <c r="B6" s="59" t="s">
        <v>36</v>
      </c>
      <c r="C6" s="60" t="s">
        <v>53</v>
      </c>
      <c r="D6" s="61" t="s">
        <v>54</v>
      </c>
      <c r="E6" s="62" t="s">
        <v>55</v>
      </c>
      <c r="F6" s="62" t="s">
        <v>39</v>
      </c>
      <c r="G6" s="62" t="s">
        <v>40</v>
      </c>
      <c r="H6" s="62" t="s">
        <v>39</v>
      </c>
      <c r="I6" s="62" t="s">
        <v>56</v>
      </c>
      <c r="J6" s="63" t="s">
        <v>42</v>
      </c>
      <c r="K6" s="63">
        <v>2</v>
      </c>
      <c r="L6" s="62">
        <v>1</v>
      </c>
      <c r="M6" s="62">
        <v>4072.2</v>
      </c>
      <c r="N6" s="61" t="s">
        <v>43</v>
      </c>
      <c r="O6" s="62" t="s">
        <v>57</v>
      </c>
      <c r="P6" s="64" t="s">
        <v>58</v>
      </c>
      <c r="Q6" s="65">
        <v>550</v>
      </c>
      <c r="R6" s="50">
        <f t="shared" si="0"/>
        <v>2239710</v>
      </c>
      <c r="S6" s="51"/>
      <c r="T6" s="51"/>
      <c r="U6" s="51" t="s">
        <v>52</v>
      </c>
      <c r="V6" s="51"/>
      <c r="W6" s="69">
        <v>29320</v>
      </c>
      <c r="X6" s="67"/>
      <c r="Y6" s="68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</row>
    <row r="7" spans="1:106" s="57" customFormat="1" ht="15" thickBot="1" x14ac:dyDescent="0.25">
      <c r="A7" s="58">
        <f t="shared" ref="A7:A70" si="1">SUM(A6+1)</f>
        <v>4</v>
      </c>
      <c r="B7" s="59" t="s">
        <v>36</v>
      </c>
      <c r="C7" s="60" t="s">
        <v>59</v>
      </c>
      <c r="D7" s="61" t="s">
        <v>60</v>
      </c>
      <c r="E7" s="62">
        <v>1956</v>
      </c>
      <c r="F7" s="62" t="s">
        <v>61</v>
      </c>
      <c r="G7" s="62" t="s">
        <v>40</v>
      </c>
      <c r="H7" s="62" t="s">
        <v>62</v>
      </c>
      <c r="I7" s="62" t="s">
        <v>63</v>
      </c>
      <c r="J7" s="63" t="s">
        <v>42</v>
      </c>
      <c r="K7" s="62">
        <v>3</v>
      </c>
      <c r="L7" s="62" t="s">
        <v>55</v>
      </c>
      <c r="M7" s="62">
        <v>8243.9</v>
      </c>
      <c r="N7" s="61" t="s">
        <v>43</v>
      </c>
      <c r="O7" s="62" t="s">
        <v>55</v>
      </c>
      <c r="P7" s="64">
        <v>60</v>
      </c>
      <c r="Q7" s="65">
        <v>500</v>
      </c>
      <c r="R7" s="50">
        <f t="shared" si="0"/>
        <v>4121950</v>
      </c>
      <c r="S7" s="51"/>
      <c r="T7" s="51"/>
      <c r="U7" s="51" t="s">
        <v>52</v>
      </c>
      <c r="V7" s="51"/>
      <c r="W7" s="70">
        <v>273038</v>
      </c>
      <c r="X7" s="71"/>
      <c r="Y7" s="72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</row>
    <row r="8" spans="1:106" s="57" customFormat="1" ht="13.5" thickBot="1" x14ac:dyDescent="0.25">
      <c r="A8" s="58">
        <f t="shared" si="1"/>
        <v>5</v>
      </c>
      <c r="B8" s="73" t="s">
        <v>64</v>
      </c>
      <c r="C8" s="74" t="s">
        <v>65</v>
      </c>
      <c r="D8" s="75" t="s">
        <v>66</v>
      </c>
      <c r="E8" s="76">
        <v>1988</v>
      </c>
      <c r="F8" s="76" t="s">
        <v>39</v>
      </c>
      <c r="G8" s="76" t="s">
        <v>40</v>
      </c>
      <c r="H8" s="76" t="s">
        <v>39</v>
      </c>
      <c r="I8" s="76" t="s">
        <v>67</v>
      </c>
      <c r="J8" s="77" t="s">
        <v>42</v>
      </c>
      <c r="K8" s="76">
        <v>5</v>
      </c>
      <c r="L8" s="76">
        <v>1</v>
      </c>
      <c r="M8" s="76">
        <v>8693.9</v>
      </c>
      <c r="N8" s="75" t="s">
        <v>43</v>
      </c>
      <c r="O8" s="76" t="s">
        <v>68</v>
      </c>
      <c r="P8" s="78" t="s">
        <v>69</v>
      </c>
      <c r="Q8" s="79">
        <v>550</v>
      </c>
      <c r="R8" s="50">
        <f t="shared" si="0"/>
        <v>4781645</v>
      </c>
      <c r="S8" s="51"/>
      <c r="T8" s="51"/>
      <c r="U8" s="51" t="s">
        <v>52</v>
      </c>
      <c r="V8" s="51"/>
      <c r="W8" s="66">
        <v>1295739</v>
      </c>
      <c r="X8" s="67"/>
      <c r="Y8" s="68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</row>
    <row r="9" spans="1:106" s="57" customFormat="1" ht="13.5" thickBot="1" x14ac:dyDescent="0.25">
      <c r="A9" s="58">
        <f t="shared" si="1"/>
        <v>6</v>
      </c>
      <c r="B9" s="80" t="s">
        <v>70</v>
      </c>
      <c r="C9" s="81" t="s">
        <v>71</v>
      </c>
      <c r="D9" s="82" t="s">
        <v>38</v>
      </c>
      <c r="E9" s="83">
        <v>1957</v>
      </c>
      <c r="F9" s="83" t="s">
        <v>39</v>
      </c>
      <c r="G9" s="83" t="s">
        <v>40</v>
      </c>
      <c r="H9" s="83" t="s">
        <v>72</v>
      </c>
      <c r="I9" s="83" t="s">
        <v>56</v>
      </c>
      <c r="J9" s="84" t="s">
        <v>42</v>
      </c>
      <c r="K9" s="83">
        <v>2</v>
      </c>
      <c r="L9" s="83" t="s">
        <v>55</v>
      </c>
      <c r="M9" s="85">
        <v>1364</v>
      </c>
      <c r="N9" s="86" t="s">
        <v>73</v>
      </c>
      <c r="O9" s="83" t="s">
        <v>74</v>
      </c>
      <c r="P9" s="87">
        <v>30</v>
      </c>
      <c r="Q9" s="88">
        <v>550</v>
      </c>
      <c r="R9" s="50">
        <f t="shared" si="0"/>
        <v>750200</v>
      </c>
      <c r="S9" s="51"/>
      <c r="T9" s="51"/>
      <c r="U9" s="51"/>
      <c r="V9" s="51"/>
      <c r="W9" s="89">
        <v>104346</v>
      </c>
      <c r="X9" s="90" t="s">
        <v>75</v>
      </c>
      <c r="Y9" s="91">
        <v>29404154</v>
      </c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</row>
    <row r="10" spans="1:106" s="93" customFormat="1" ht="39" thickBot="1" x14ac:dyDescent="0.25">
      <c r="A10" s="58">
        <f t="shared" si="1"/>
        <v>7</v>
      </c>
      <c r="B10" s="80" t="s">
        <v>76</v>
      </c>
      <c r="C10" s="81" t="s">
        <v>77</v>
      </c>
      <c r="D10" s="86" t="s">
        <v>38</v>
      </c>
      <c r="E10" s="83">
        <v>1959</v>
      </c>
      <c r="F10" s="83" t="s">
        <v>39</v>
      </c>
      <c r="G10" s="83" t="s">
        <v>40</v>
      </c>
      <c r="H10" s="83" t="s">
        <v>39</v>
      </c>
      <c r="I10" s="83" t="s">
        <v>67</v>
      </c>
      <c r="J10" s="84" t="s">
        <v>42</v>
      </c>
      <c r="K10" s="83">
        <v>7</v>
      </c>
      <c r="L10" s="83">
        <v>1</v>
      </c>
      <c r="M10" s="83">
        <v>10649.8</v>
      </c>
      <c r="N10" s="86" t="s">
        <v>78</v>
      </c>
      <c r="O10" s="83" t="s">
        <v>79</v>
      </c>
      <c r="P10" s="87" t="s">
        <v>80</v>
      </c>
      <c r="Q10" s="88">
        <v>550</v>
      </c>
      <c r="R10" s="50">
        <f t="shared" si="0"/>
        <v>5857390</v>
      </c>
      <c r="S10" s="51"/>
      <c r="T10" s="51" t="s">
        <v>81</v>
      </c>
      <c r="U10" s="51" t="s">
        <v>82</v>
      </c>
      <c r="V10" s="51" t="s">
        <v>83</v>
      </c>
      <c r="W10" s="89">
        <v>805657</v>
      </c>
      <c r="X10" s="92"/>
      <c r="Y10" s="91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</row>
    <row r="11" spans="1:106" s="96" customFormat="1" x14ac:dyDescent="0.2">
      <c r="A11" s="58">
        <f t="shared" si="1"/>
        <v>8</v>
      </c>
      <c r="B11" s="42" t="s">
        <v>84</v>
      </c>
      <c r="C11" s="43" t="s">
        <v>85</v>
      </c>
      <c r="D11" s="47" t="s">
        <v>86</v>
      </c>
      <c r="E11" s="45">
        <v>1970</v>
      </c>
      <c r="F11" s="45" t="s">
        <v>39</v>
      </c>
      <c r="G11" s="45" t="s">
        <v>87</v>
      </c>
      <c r="H11" s="45" t="s">
        <v>87</v>
      </c>
      <c r="I11" s="45" t="s">
        <v>67</v>
      </c>
      <c r="J11" s="46" t="s">
        <v>42</v>
      </c>
      <c r="K11" s="45">
        <v>1</v>
      </c>
      <c r="L11" s="45" t="s">
        <v>55</v>
      </c>
      <c r="M11" s="45">
        <v>334.4</v>
      </c>
      <c r="N11" s="47" t="s">
        <v>43</v>
      </c>
      <c r="O11" s="45" t="s">
        <v>88</v>
      </c>
      <c r="P11" s="48">
        <v>40</v>
      </c>
      <c r="Q11" s="49">
        <v>280</v>
      </c>
      <c r="R11" s="50">
        <f t="shared" si="0"/>
        <v>93632</v>
      </c>
      <c r="S11" s="51"/>
      <c r="T11" s="51"/>
      <c r="U11" s="51"/>
      <c r="V11" s="51"/>
      <c r="W11" s="52">
        <v>16533</v>
      </c>
      <c r="X11" s="94" t="s">
        <v>89</v>
      </c>
      <c r="Y11" s="95">
        <v>26123400</v>
      </c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</row>
    <row r="12" spans="1:106" s="99" customFormat="1" ht="13.5" thickBot="1" x14ac:dyDescent="0.25">
      <c r="A12" s="58">
        <f t="shared" si="1"/>
        <v>9</v>
      </c>
      <c r="B12" s="59" t="s">
        <v>84</v>
      </c>
      <c r="C12" s="60" t="s">
        <v>90</v>
      </c>
      <c r="D12" s="61" t="s">
        <v>86</v>
      </c>
      <c r="E12" s="62">
        <v>1985</v>
      </c>
      <c r="F12" s="62" t="s">
        <v>39</v>
      </c>
      <c r="G12" s="62" t="s">
        <v>87</v>
      </c>
      <c r="H12" s="62" t="s">
        <v>87</v>
      </c>
      <c r="I12" s="62" t="s">
        <v>67</v>
      </c>
      <c r="J12" s="63" t="s">
        <v>42</v>
      </c>
      <c r="K12" s="62">
        <v>1</v>
      </c>
      <c r="L12" s="62" t="s">
        <v>55</v>
      </c>
      <c r="M12" s="62">
        <v>334.4</v>
      </c>
      <c r="N12" s="61" t="s">
        <v>43</v>
      </c>
      <c r="O12" s="62" t="s">
        <v>88</v>
      </c>
      <c r="P12" s="64">
        <v>25</v>
      </c>
      <c r="Q12" s="65">
        <v>280</v>
      </c>
      <c r="R12" s="50">
        <f t="shared" si="0"/>
        <v>93632</v>
      </c>
      <c r="S12" s="51"/>
      <c r="T12" s="51"/>
      <c r="U12" s="51"/>
      <c r="V12" s="51"/>
      <c r="W12" s="70">
        <v>18737</v>
      </c>
      <c r="X12" s="97"/>
      <c r="Y12" s="98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</row>
    <row r="13" spans="1:106" s="57" customFormat="1" ht="15" customHeight="1" x14ac:dyDescent="0.2">
      <c r="A13" s="58">
        <f t="shared" si="1"/>
        <v>10</v>
      </c>
      <c r="B13" s="100" t="s">
        <v>84</v>
      </c>
      <c r="C13" s="101" t="s">
        <v>91</v>
      </c>
      <c r="D13" s="61" t="s">
        <v>92</v>
      </c>
      <c r="E13" s="62">
        <v>1962</v>
      </c>
      <c r="F13" s="62" t="s">
        <v>39</v>
      </c>
      <c r="G13" s="62" t="s">
        <v>93</v>
      </c>
      <c r="H13" s="62" t="s">
        <v>72</v>
      </c>
      <c r="I13" s="62" t="s">
        <v>56</v>
      </c>
      <c r="J13" s="63" t="s">
        <v>42</v>
      </c>
      <c r="K13" s="62">
        <v>2</v>
      </c>
      <c r="L13" s="62" t="s">
        <v>55</v>
      </c>
      <c r="M13" s="102">
        <v>386.4</v>
      </c>
      <c r="N13" s="61" t="s">
        <v>43</v>
      </c>
      <c r="O13" s="62" t="s">
        <v>88</v>
      </c>
      <c r="P13" s="103">
        <v>35</v>
      </c>
      <c r="Q13" s="104">
        <v>280</v>
      </c>
      <c r="R13" s="50">
        <f t="shared" si="0"/>
        <v>108192</v>
      </c>
      <c r="S13" s="105"/>
      <c r="T13" s="105"/>
      <c r="U13" s="105"/>
      <c r="V13" s="105"/>
      <c r="W13" s="106">
        <v>17968</v>
      </c>
      <c r="X13" s="107" t="s">
        <v>94</v>
      </c>
      <c r="Y13" s="44" t="s">
        <v>95</v>
      </c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</row>
    <row r="14" spans="1:106" s="57" customFormat="1" x14ac:dyDescent="0.2">
      <c r="A14" s="58">
        <f t="shared" si="1"/>
        <v>11</v>
      </c>
      <c r="B14" s="59" t="s">
        <v>84</v>
      </c>
      <c r="C14" s="101" t="s">
        <v>96</v>
      </c>
      <c r="D14" s="61" t="s">
        <v>38</v>
      </c>
      <c r="E14" s="62">
        <v>1968</v>
      </c>
      <c r="F14" s="62" t="s">
        <v>39</v>
      </c>
      <c r="G14" s="62" t="s">
        <v>93</v>
      </c>
      <c r="H14" s="62" t="s">
        <v>72</v>
      </c>
      <c r="I14" s="62" t="s">
        <v>56</v>
      </c>
      <c r="J14" s="63" t="s">
        <v>42</v>
      </c>
      <c r="K14" s="62">
        <v>1</v>
      </c>
      <c r="L14" s="62" t="s">
        <v>55</v>
      </c>
      <c r="M14" s="102">
        <v>243.1</v>
      </c>
      <c r="N14" s="61" t="s">
        <v>43</v>
      </c>
      <c r="O14" s="62" t="s">
        <v>88</v>
      </c>
      <c r="P14" s="103">
        <v>40</v>
      </c>
      <c r="Q14" s="104">
        <v>280</v>
      </c>
      <c r="R14" s="50">
        <f t="shared" si="0"/>
        <v>68068</v>
      </c>
      <c r="S14" s="105"/>
      <c r="T14" s="105"/>
      <c r="U14" s="105"/>
      <c r="V14" s="105"/>
      <c r="W14" s="66">
        <v>11304</v>
      </c>
      <c r="X14" s="108" t="s">
        <v>94</v>
      </c>
      <c r="Y14" s="109" t="s">
        <v>95</v>
      </c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</row>
    <row r="15" spans="1:106" s="6" customFormat="1" x14ac:dyDescent="0.2">
      <c r="A15" s="58">
        <f t="shared" si="1"/>
        <v>12</v>
      </c>
      <c r="B15" s="59" t="s">
        <v>84</v>
      </c>
      <c r="C15" s="110">
        <v>1000770210076</v>
      </c>
      <c r="D15" s="61" t="s">
        <v>97</v>
      </c>
      <c r="E15" s="62">
        <v>1973</v>
      </c>
      <c r="F15" s="62" t="s">
        <v>39</v>
      </c>
      <c r="G15" s="62" t="s">
        <v>40</v>
      </c>
      <c r="H15" s="62" t="s">
        <v>39</v>
      </c>
      <c r="I15" s="62" t="s">
        <v>98</v>
      </c>
      <c r="J15" s="63" t="s">
        <v>42</v>
      </c>
      <c r="K15" s="62">
        <v>1</v>
      </c>
      <c r="L15" s="62" t="s">
        <v>55</v>
      </c>
      <c r="M15" s="102">
        <v>59.2</v>
      </c>
      <c r="N15" s="61" t="s">
        <v>43</v>
      </c>
      <c r="O15" s="62" t="s">
        <v>99</v>
      </c>
      <c r="P15" s="103">
        <v>30</v>
      </c>
      <c r="Q15" s="104">
        <v>280</v>
      </c>
      <c r="R15" s="50">
        <f t="shared" si="0"/>
        <v>16576</v>
      </c>
      <c r="S15" s="111"/>
      <c r="T15" s="111"/>
      <c r="U15" s="111"/>
      <c r="V15" s="111"/>
      <c r="W15" s="66">
        <v>2516</v>
      </c>
      <c r="X15" s="108" t="s">
        <v>94</v>
      </c>
      <c r="Y15" s="109" t="s">
        <v>95</v>
      </c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</row>
    <row r="16" spans="1:106" s="6" customFormat="1" x14ac:dyDescent="0.2">
      <c r="A16" s="58">
        <f t="shared" si="1"/>
        <v>13</v>
      </c>
      <c r="B16" s="59" t="s">
        <v>84</v>
      </c>
      <c r="C16" s="110">
        <v>1000770210077</v>
      </c>
      <c r="D16" s="61" t="s">
        <v>100</v>
      </c>
      <c r="E16" s="62">
        <v>1965</v>
      </c>
      <c r="F16" s="62" t="s">
        <v>39</v>
      </c>
      <c r="G16" s="62" t="s">
        <v>93</v>
      </c>
      <c r="H16" s="62" t="s">
        <v>72</v>
      </c>
      <c r="I16" s="62" t="s">
        <v>98</v>
      </c>
      <c r="J16" s="63" t="s">
        <v>42</v>
      </c>
      <c r="K16" s="62">
        <v>1</v>
      </c>
      <c r="L16" s="62" t="s">
        <v>55</v>
      </c>
      <c r="M16" s="102">
        <v>24.8</v>
      </c>
      <c r="N16" s="61" t="s">
        <v>43</v>
      </c>
      <c r="O16" s="62" t="s">
        <v>88</v>
      </c>
      <c r="P16" s="103">
        <v>40</v>
      </c>
      <c r="Q16" s="104">
        <v>280</v>
      </c>
      <c r="R16" s="50">
        <f t="shared" si="0"/>
        <v>6944</v>
      </c>
      <c r="S16" s="111"/>
      <c r="T16" s="111"/>
      <c r="U16" s="111"/>
      <c r="V16" s="111"/>
      <c r="W16" s="66">
        <v>353</v>
      </c>
      <c r="X16" s="108" t="s">
        <v>94</v>
      </c>
      <c r="Y16" s="109" t="s">
        <v>95</v>
      </c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</row>
    <row r="17" spans="1:106" s="6" customFormat="1" x14ac:dyDescent="0.2">
      <c r="A17" s="58">
        <f t="shared" si="1"/>
        <v>14</v>
      </c>
      <c r="B17" s="59" t="s">
        <v>84</v>
      </c>
      <c r="C17" s="110">
        <v>1000770210078</v>
      </c>
      <c r="D17" s="61" t="s">
        <v>101</v>
      </c>
      <c r="E17" s="62">
        <v>1970</v>
      </c>
      <c r="F17" s="62" t="s">
        <v>39</v>
      </c>
      <c r="G17" s="62" t="s">
        <v>93</v>
      </c>
      <c r="H17" s="62" t="s">
        <v>72</v>
      </c>
      <c r="I17" s="62" t="s">
        <v>56</v>
      </c>
      <c r="J17" s="63" t="s">
        <v>42</v>
      </c>
      <c r="K17" s="62">
        <v>1</v>
      </c>
      <c r="L17" s="62" t="s">
        <v>55</v>
      </c>
      <c r="M17" s="102">
        <v>113</v>
      </c>
      <c r="N17" s="61" t="s">
        <v>43</v>
      </c>
      <c r="O17" s="62" t="s">
        <v>88</v>
      </c>
      <c r="P17" s="103">
        <v>50</v>
      </c>
      <c r="Q17" s="104">
        <v>280</v>
      </c>
      <c r="R17" s="50">
        <f t="shared" si="0"/>
        <v>31640</v>
      </c>
      <c r="S17" s="111"/>
      <c r="T17" s="111"/>
      <c r="U17" s="111"/>
      <c r="V17" s="111"/>
      <c r="W17" s="66">
        <v>4554</v>
      </c>
      <c r="X17" s="108" t="s">
        <v>94</v>
      </c>
      <c r="Y17" s="109" t="s">
        <v>95</v>
      </c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</row>
    <row r="18" spans="1:106" s="57" customFormat="1" x14ac:dyDescent="0.2">
      <c r="A18" s="58">
        <f t="shared" si="1"/>
        <v>15</v>
      </c>
      <c r="B18" s="59" t="s">
        <v>84</v>
      </c>
      <c r="C18" s="110">
        <v>1000770210079</v>
      </c>
      <c r="D18" s="61" t="s">
        <v>102</v>
      </c>
      <c r="E18" s="62">
        <v>1965</v>
      </c>
      <c r="F18" s="62" t="s">
        <v>40</v>
      </c>
      <c r="G18" s="62" t="s">
        <v>72</v>
      </c>
      <c r="H18" s="62" t="s">
        <v>72</v>
      </c>
      <c r="I18" s="62" t="s">
        <v>67</v>
      </c>
      <c r="J18" s="63" t="s">
        <v>42</v>
      </c>
      <c r="K18" s="62">
        <v>1</v>
      </c>
      <c r="L18" s="62" t="s">
        <v>55</v>
      </c>
      <c r="M18" s="102">
        <v>35.6</v>
      </c>
      <c r="N18" s="61" t="s">
        <v>43</v>
      </c>
      <c r="O18" s="62" t="s">
        <v>88</v>
      </c>
      <c r="P18" s="103">
        <v>50</v>
      </c>
      <c r="Q18" s="104">
        <v>280</v>
      </c>
      <c r="R18" s="50">
        <f t="shared" si="0"/>
        <v>9968</v>
      </c>
      <c r="S18" s="105"/>
      <c r="T18" s="105"/>
      <c r="U18" s="105"/>
      <c r="V18" s="105"/>
      <c r="W18" s="66">
        <v>1736</v>
      </c>
      <c r="X18" s="108" t="s">
        <v>94</v>
      </c>
      <c r="Y18" s="109" t="s">
        <v>95</v>
      </c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</row>
    <row r="19" spans="1:106" s="99" customFormat="1" ht="12.75" customHeight="1" thickBot="1" x14ac:dyDescent="0.25">
      <c r="A19" s="58">
        <f t="shared" si="1"/>
        <v>16</v>
      </c>
      <c r="B19" s="114" t="s">
        <v>84</v>
      </c>
      <c r="C19" s="115">
        <v>1000770210083</v>
      </c>
      <c r="D19" s="75" t="s">
        <v>103</v>
      </c>
      <c r="E19" s="76">
        <v>1960</v>
      </c>
      <c r="F19" s="76" t="s">
        <v>39</v>
      </c>
      <c r="G19" s="76" t="s">
        <v>39</v>
      </c>
      <c r="H19" s="76" t="s">
        <v>39</v>
      </c>
      <c r="I19" s="76" t="s">
        <v>104</v>
      </c>
      <c r="J19" s="77" t="s">
        <v>42</v>
      </c>
      <c r="K19" s="76">
        <v>1</v>
      </c>
      <c r="L19" s="76" t="s">
        <v>55</v>
      </c>
      <c r="M19" s="116">
        <v>77.2</v>
      </c>
      <c r="N19" s="75" t="s">
        <v>43</v>
      </c>
      <c r="O19" s="76" t="s">
        <v>88</v>
      </c>
      <c r="P19" s="117">
        <v>50</v>
      </c>
      <c r="Q19" s="118">
        <v>280</v>
      </c>
      <c r="R19" s="50">
        <f t="shared" si="0"/>
        <v>21616</v>
      </c>
      <c r="S19" s="105"/>
      <c r="T19" s="105"/>
      <c r="U19" s="105"/>
      <c r="V19" s="105"/>
      <c r="W19" s="70">
        <v>3547</v>
      </c>
      <c r="X19" s="119" t="s">
        <v>94</v>
      </c>
      <c r="Y19" s="120" t="s">
        <v>95</v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</row>
    <row r="20" spans="1:106" s="93" customFormat="1" ht="45" customHeight="1" thickBot="1" x14ac:dyDescent="0.25">
      <c r="A20" s="58">
        <f t="shared" si="1"/>
        <v>17</v>
      </c>
      <c r="B20" s="42" t="s">
        <v>105</v>
      </c>
      <c r="C20" s="43" t="s">
        <v>106</v>
      </c>
      <c r="D20" s="47" t="s">
        <v>38</v>
      </c>
      <c r="E20" s="45">
        <v>1970</v>
      </c>
      <c r="F20" s="45" t="s">
        <v>39</v>
      </c>
      <c r="G20" s="45" t="s">
        <v>40</v>
      </c>
      <c r="H20" s="45" t="s">
        <v>39</v>
      </c>
      <c r="I20" s="45" t="s">
        <v>98</v>
      </c>
      <c r="J20" s="46" t="s">
        <v>42</v>
      </c>
      <c r="K20" s="45">
        <v>4</v>
      </c>
      <c r="L20" s="45">
        <v>1</v>
      </c>
      <c r="M20" s="45">
        <v>4884.2</v>
      </c>
      <c r="N20" s="47" t="s">
        <v>43</v>
      </c>
      <c r="O20" s="45" t="s">
        <v>107</v>
      </c>
      <c r="P20" s="48" t="s">
        <v>69</v>
      </c>
      <c r="Q20" s="49">
        <v>550</v>
      </c>
      <c r="R20" s="50">
        <f t="shared" si="0"/>
        <v>2686310</v>
      </c>
      <c r="S20" s="51"/>
      <c r="T20" s="51" t="s">
        <v>108</v>
      </c>
      <c r="U20" s="51" t="s">
        <v>109</v>
      </c>
      <c r="V20" s="51"/>
      <c r="W20" s="121">
        <v>395620</v>
      </c>
      <c r="X20" s="122" t="s">
        <v>110</v>
      </c>
      <c r="Y20" s="123">
        <v>29573598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</row>
    <row r="21" spans="1:106" s="93" customFormat="1" ht="13.5" thickBot="1" x14ac:dyDescent="0.25">
      <c r="A21" s="58">
        <f t="shared" si="1"/>
        <v>18</v>
      </c>
      <c r="B21" s="124" t="s">
        <v>111</v>
      </c>
      <c r="C21" s="101" t="s">
        <v>112</v>
      </c>
      <c r="D21" s="61" t="s">
        <v>38</v>
      </c>
      <c r="E21" s="62">
        <v>1985</v>
      </c>
      <c r="F21" s="62" t="s">
        <v>39</v>
      </c>
      <c r="G21" s="62" t="s">
        <v>39</v>
      </c>
      <c r="H21" s="62" t="s">
        <v>39</v>
      </c>
      <c r="I21" s="62" t="s">
        <v>98</v>
      </c>
      <c r="J21" s="63" t="s">
        <v>42</v>
      </c>
      <c r="K21" s="62">
        <v>5</v>
      </c>
      <c r="L21" s="62">
        <v>1</v>
      </c>
      <c r="M21" s="62">
        <v>13748.9</v>
      </c>
      <c r="N21" s="61" t="s">
        <v>43</v>
      </c>
      <c r="O21" s="62" t="s">
        <v>113</v>
      </c>
      <c r="P21" s="103" t="s">
        <v>114</v>
      </c>
      <c r="Q21" s="104">
        <v>550</v>
      </c>
      <c r="R21" s="50">
        <f t="shared" si="0"/>
        <v>7561895</v>
      </c>
      <c r="S21" s="105"/>
      <c r="T21" s="105"/>
      <c r="U21" s="105"/>
      <c r="V21" s="105"/>
      <c r="W21" s="121">
        <v>915058</v>
      </c>
      <c r="X21" s="125"/>
      <c r="Y21" s="126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</row>
    <row r="22" spans="1:106" s="93" customFormat="1" ht="26.25" thickBot="1" x14ac:dyDescent="0.25">
      <c r="A22" s="58">
        <f t="shared" si="1"/>
        <v>19</v>
      </c>
      <c r="B22" s="124" t="s">
        <v>115</v>
      </c>
      <c r="C22" s="127" t="s">
        <v>116</v>
      </c>
      <c r="D22" s="61" t="s">
        <v>38</v>
      </c>
      <c r="E22" s="62">
        <v>1970</v>
      </c>
      <c r="F22" s="62" t="s">
        <v>39</v>
      </c>
      <c r="G22" s="62" t="s">
        <v>40</v>
      </c>
      <c r="H22" s="62" t="s">
        <v>39</v>
      </c>
      <c r="I22" s="62" t="s">
        <v>98</v>
      </c>
      <c r="J22" s="63" t="s">
        <v>42</v>
      </c>
      <c r="K22" s="62">
        <v>4</v>
      </c>
      <c r="L22" s="62">
        <v>1</v>
      </c>
      <c r="M22" s="62">
        <v>7805.2</v>
      </c>
      <c r="N22" s="61" t="s">
        <v>43</v>
      </c>
      <c r="O22" s="62" t="s">
        <v>117</v>
      </c>
      <c r="P22" s="64" t="s">
        <v>114</v>
      </c>
      <c r="Q22" s="65">
        <v>550</v>
      </c>
      <c r="R22" s="50">
        <f t="shared" si="0"/>
        <v>4292860</v>
      </c>
      <c r="S22" s="51"/>
      <c r="T22" s="51" t="s">
        <v>118</v>
      </c>
      <c r="U22" s="51" t="s">
        <v>119</v>
      </c>
      <c r="V22" s="51"/>
      <c r="W22" s="89">
        <v>555301</v>
      </c>
      <c r="X22" s="128" t="s">
        <v>120</v>
      </c>
      <c r="Y22" s="129">
        <v>29264313</v>
      </c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</row>
    <row r="23" spans="1:106" s="99" customFormat="1" ht="13.5" thickBot="1" x14ac:dyDescent="0.25">
      <c r="A23" s="58">
        <f t="shared" si="1"/>
        <v>20</v>
      </c>
      <c r="B23" s="124" t="s">
        <v>121</v>
      </c>
      <c r="C23" s="127" t="s">
        <v>122</v>
      </c>
      <c r="D23" s="61" t="s">
        <v>123</v>
      </c>
      <c r="E23" s="62">
        <v>2013</v>
      </c>
      <c r="F23" s="62" t="s">
        <v>124</v>
      </c>
      <c r="G23" s="62" t="s">
        <v>125</v>
      </c>
      <c r="H23" s="62" t="s">
        <v>126</v>
      </c>
      <c r="I23" s="62" t="s">
        <v>127</v>
      </c>
      <c r="J23" s="63" t="s">
        <v>42</v>
      </c>
      <c r="K23" s="62">
        <v>7</v>
      </c>
      <c r="L23" s="62">
        <v>0</v>
      </c>
      <c r="M23" s="62">
        <v>8035.3</v>
      </c>
      <c r="N23" s="61" t="s">
        <v>128</v>
      </c>
      <c r="O23" s="130">
        <v>41543</v>
      </c>
      <c r="P23" s="64" t="s">
        <v>55</v>
      </c>
      <c r="Q23" s="64">
        <v>800</v>
      </c>
      <c r="R23" s="50">
        <f t="shared" si="0"/>
        <v>6428240</v>
      </c>
      <c r="S23" s="50"/>
      <c r="T23" s="50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</row>
    <row r="24" spans="1:106" s="99" customFormat="1" ht="51.75" thickBot="1" x14ac:dyDescent="0.25">
      <c r="A24" s="58">
        <f t="shared" si="1"/>
        <v>21</v>
      </c>
      <c r="B24" s="124" t="s">
        <v>129</v>
      </c>
      <c r="C24" s="127" t="s">
        <v>130</v>
      </c>
      <c r="D24" s="61" t="s">
        <v>38</v>
      </c>
      <c r="E24" s="62">
        <v>1975</v>
      </c>
      <c r="F24" s="62" t="s">
        <v>39</v>
      </c>
      <c r="G24" s="62" t="s">
        <v>131</v>
      </c>
      <c r="H24" s="62" t="s">
        <v>39</v>
      </c>
      <c r="I24" s="62" t="s">
        <v>98</v>
      </c>
      <c r="J24" s="63" t="s">
        <v>42</v>
      </c>
      <c r="K24" s="62">
        <v>5</v>
      </c>
      <c r="L24" s="62">
        <v>1</v>
      </c>
      <c r="M24" s="62">
        <v>11000</v>
      </c>
      <c r="N24" s="61" t="s">
        <v>43</v>
      </c>
      <c r="O24" s="62" t="s">
        <v>132</v>
      </c>
      <c r="P24" s="64" t="s">
        <v>69</v>
      </c>
      <c r="Q24" s="65">
        <v>550</v>
      </c>
      <c r="R24" s="50">
        <f t="shared" si="0"/>
        <v>6050000</v>
      </c>
      <c r="S24" s="51"/>
      <c r="T24" s="51" t="s">
        <v>133</v>
      </c>
      <c r="U24" s="51" t="s">
        <v>134</v>
      </c>
      <c r="V24" s="51"/>
      <c r="W24" s="131">
        <v>792990</v>
      </c>
      <c r="X24" s="128" t="s">
        <v>135</v>
      </c>
      <c r="Y24" s="129">
        <v>29197868</v>
      </c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</row>
    <row r="25" spans="1:106" s="99" customFormat="1" ht="13.5" thickBot="1" x14ac:dyDescent="0.25">
      <c r="A25" s="58">
        <f t="shared" si="1"/>
        <v>22</v>
      </c>
      <c r="B25" s="124" t="s">
        <v>136</v>
      </c>
      <c r="C25" s="127" t="s">
        <v>137</v>
      </c>
      <c r="D25" s="61" t="s">
        <v>38</v>
      </c>
      <c r="E25" s="62">
        <v>1975</v>
      </c>
      <c r="F25" s="62" t="s">
        <v>138</v>
      </c>
      <c r="G25" s="62" t="s">
        <v>139</v>
      </c>
      <c r="H25" s="62" t="s">
        <v>140</v>
      </c>
      <c r="I25" s="62" t="s">
        <v>141</v>
      </c>
      <c r="J25" s="62" t="s">
        <v>142</v>
      </c>
      <c r="K25" s="62">
        <v>5</v>
      </c>
      <c r="L25" s="62">
        <v>1</v>
      </c>
      <c r="M25" s="62">
        <v>10462.799999999999</v>
      </c>
      <c r="N25" s="61" t="s">
        <v>143</v>
      </c>
      <c r="O25" s="130">
        <v>41368</v>
      </c>
      <c r="P25" s="64">
        <v>0</v>
      </c>
      <c r="Q25" s="65">
        <v>800</v>
      </c>
      <c r="R25" s="50">
        <f>SUM(M25*Q25)</f>
        <v>8370239.9999999991</v>
      </c>
      <c r="S25" s="51" t="s">
        <v>144</v>
      </c>
      <c r="T25" s="51"/>
      <c r="U25" s="51" t="s">
        <v>82</v>
      </c>
      <c r="V25" s="51"/>
      <c r="W25" s="131"/>
      <c r="X25" s="132"/>
      <c r="Y25" s="129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</row>
    <row r="26" spans="1:106" s="99" customFormat="1" ht="13.5" thickBot="1" x14ac:dyDescent="0.25">
      <c r="A26" s="58">
        <f t="shared" si="1"/>
        <v>23</v>
      </c>
      <c r="B26" s="124" t="s">
        <v>145</v>
      </c>
      <c r="C26" s="127" t="s">
        <v>146</v>
      </c>
      <c r="D26" s="61" t="s">
        <v>38</v>
      </c>
      <c r="E26" s="62">
        <v>1978</v>
      </c>
      <c r="F26" s="62" t="s">
        <v>39</v>
      </c>
      <c r="G26" s="62" t="s">
        <v>39</v>
      </c>
      <c r="H26" s="62" t="s">
        <v>39</v>
      </c>
      <c r="I26" s="62" t="s">
        <v>98</v>
      </c>
      <c r="J26" s="63" t="s">
        <v>42</v>
      </c>
      <c r="K26" s="62">
        <v>5</v>
      </c>
      <c r="L26" s="62">
        <v>1</v>
      </c>
      <c r="M26" s="62">
        <v>12045.5</v>
      </c>
      <c r="N26" s="61" t="s">
        <v>43</v>
      </c>
      <c r="O26" s="62" t="s">
        <v>147</v>
      </c>
      <c r="P26" s="64" t="s">
        <v>148</v>
      </c>
      <c r="Q26" s="65">
        <v>550</v>
      </c>
      <c r="R26" s="50">
        <f t="shared" si="0"/>
        <v>6625025</v>
      </c>
      <c r="S26" s="51"/>
      <c r="T26" s="51"/>
      <c r="U26" s="51"/>
      <c r="V26" s="51"/>
      <c r="W26" s="131">
        <v>810903</v>
      </c>
      <c r="X26" s="126" t="s">
        <v>149</v>
      </c>
      <c r="Y26" s="129" t="s">
        <v>150</v>
      </c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</row>
    <row r="27" spans="1:106" s="99" customFormat="1" ht="39" thickBot="1" x14ac:dyDescent="0.25">
      <c r="A27" s="58">
        <f t="shared" si="1"/>
        <v>24</v>
      </c>
      <c r="B27" s="133" t="s">
        <v>151</v>
      </c>
      <c r="C27" s="110">
        <v>1000622012001</v>
      </c>
      <c r="D27" s="61" t="s">
        <v>66</v>
      </c>
      <c r="E27" s="62">
        <v>1986</v>
      </c>
      <c r="F27" s="62" t="s">
        <v>39</v>
      </c>
      <c r="G27" s="62" t="s">
        <v>152</v>
      </c>
      <c r="H27" s="62" t="s">
        <v>39</v>
      </c>
      <c r="I27" s="62" t="s">
        <v>153</v>
      </c>
      <c r="J27" s="62" t="s">
        <v>142</v>
      </c>
      <c r="K27" s="62">
        <v>12</v>
      </c>
      <c r="L27" s="62">
        <v>1</v>
      </c>
      <c r="M27" s="134">
        <v>10665.4</v>
      </c>
      <c r="N27" s="61" t="s">
        <v>43</v>
      </c>
      <c r="O27" s="130">
        <v>41185</v>
      </c>
      <c r="P27" s="103">
        <v>15</v>
      </c>
      <c r="Q27" s="104">
        <v>800</v>
      </c>
      <c r="R27" s="50">
        <f t="shared" si="0"/>
        <v>8532320</v>
      </c>
      <c r="S27" s="105"/>
      <c r="T27" s="105"/>
      <c r="U27" s="105" t="s">
        <v>154</v>
      </c>
      <c r="V27" s="105"/>
      <c r="W27" s="131">
        <v>1857620</v>
      </c>
      <c r="X27" s="128" t="s">
        <v>155</v>
      </c>
      <c r="Y27" s="129">
        <v>67089268</v>
      </c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</row>
    <row r="28" spans="1:106" s="55" customFormat="1" x14ac:dyDescent="0.2">
      <c r="A28" s="58">
        <f t="shared" si="1"/>
        <v>25</v>
      </c>
      <c r="B28" s="135" t="s">
        <v>156</v>
      </c>
      <c r="C28" s="110">
        <v>1000622003002</v>
      </c>
      <c r="D28" s="61" t="s">
        <v>66</v>
      </c>
      <c r="E28" s="62">
        <v>1980</v>
      </c>
      <c r="F28" s="62" t="s">
        <v>126</v>
      </c>
      <c r="G28" s="62" t="s">
        <v>157</v>
      </c>
      <c r="H28" s="62" t="s">
        <v>140</v>
      </c>
      <c r="I28" s="62" t="s">
        <v>153</v>
      </c>
      <c r="J28" s="62" t="s">
        <v>142</v>
      </c>
      <c r="K28" s="62">
        <v>10</v>
      </c>
      <c r="L28" s="62">
        <v>1</v>
      </c>
      <c r="M28" s="134">
        <v>7929.4</v>
      </c>
      <c r="N28" s="61" t="s">
        <v>43</v>
      </c>
      <c r="O28" s="130">
        <v>41185</v>
      </c>
      <c r="P28" s="103">
        <v>20</v>
      </c>
      <c r="Q28" s="104">
        <v>800</v>
      </c>
      <c r="R28" s="50">
        <f t="shared" si="0"/>
        <v>6343520</v>
      </c>
      <c r="S28" s="105" t="s">
        <v>144</v>
      </c>
      <c r="T28" s="105"/>
      <c r="U28" s="105" t="s">
        <v>52</v>
      </c>
      <c r="V28" s="105"/>
      <c r="W28" s="106">
        <v>1439085</v>
      </c>
      <c r="X28" s="107" t="s">
        <v>158</v>
      </c>
      <c r="Y28" s="44">
        <v>67089194</v>
      </c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</row>
    <row r="29" spans="1:106" s="55" customFormat="1" x14ac:dyDescent="0.2">
      <c r="A29" s="58">
        <f t="shared" si="1"/>
        <v>26</v>
      </c>
      <c r="B29" s="135" t="s">
        <v>156</v>
      </c>
      <c r="C29" s="127" t="s">
        <v>159</v>
      </c>
      <c r="D29" s="61" t="s">
        <v>160</v>
      </c>
      <c r="E29" s="62">
        <v>1979</v>
      </c>
      <c r="F29" s="62" t="s">
        <v>39</v>
      </c>
      <c r="G29" s="62" t="s">
        <v>161</v>
      </c>
      <c r="H29" s="62" t="s">
        <v>39</v>
      </c>
      <c r="I29" s="62" t="s">
        <v>98</v>
      </c>
      <c r="J29" s="63" t="s">
        <v>42</v>
      </c>
      <c r="K29" s="62">
        <v>1</v>
      </c>
      <c r="L29" s="62" t="s">
        <v>55</v>
      </c>
      <c r="M29" s="62">
        <v>280.7</v>
      </c>
      <c r="N29" s="61" t="s">
        <v>43</v>
      </c>
      <c r="O29" s="130">
        <v>38258</v>
      </c>
      <c r="P29" s="64">
        <v>25</v>
      </c>
      <c r="Q29" s="65">
        <v>280</v>
      </c>
      <c r="R29" s="50">
        <f t="shared" si="0"/>
        <v>78596</v>
      </c>
      <c r="S29" s="51"/>
      <c r="T29" s="51"/>
      <c r="U29" s="51"/>
      <c r="V29" s="51"/>
      <c r="W29" s="136"/>
      <c r="X29" s="137"/>
      <c r="Y29" s="138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</row>
    <row r="30" spans="1:106" s="55" customFormat="1" x14ac:dyDescent="0.2">
      <c r="A30" s="58">
        <f t="shared" si="1"/>
        <v>27</v>
      </c>
      <c r="B30" s="139" t="s">
        <v>162</v>
      </c>
      <c r="C30" s="127" t="s">
        <v>163</v>
      </c>
      <c r="D30" s="61" t="s">
        <v>164</v>
      </c>
      <c r="E30" s="62">
        <v>1997</v>
      </c>
      <c r="F30" s="62" t="s">
        <v>126</v>
      </c>
      <c r="G30" s="62" t="s">
        <v>165</v>
      </c>
      <c r="H30" s="62" t="s">
        <v>140</v>
      </c>
      <c r="I30" s="62" t="s">
        <v>166</v>
      </c>
      <c r="J30" s="63" t="s">
        <v>42</v>
      </c>
      <c r="K30" s="62">
        <v>2</v>
      </c>
      <c r="L30" s="62" t="s">
        <v>55</v>
      </c>
      <c r="M30" s="62">
        <v>333.5</v>
      </c>
      <c r="N30" s="61" t="s">
        <v>43</v>
      </c>
      <c r="O30" s="130">
        <v>41026</v>
      </c>
      <c r="P30" s="64">
        <v>5</v>
      </c>
      <c r="Q30" s="65">
        <v>280</v>
      </c>
      <c r="R30" s="50">
        <f t="shared" si="0"/>
        <v>93380</v>
      </c>
      <c r="S30" s="51"/>
      <c r="T30" s="51"/>
      <c r="U30" s="51" t="s">
        <v>82</v>
      </c>
      <c r="V30" s="51"/>
      <c r="W30" s="136"/>
      <c r="X30" s="137"/>
      <c r="Y30" s="138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</row>
    <row r="31" spans="1:106" s="99" customFormat="1" ht="25.5" customHeight="1" thickBot="1" x14ac:dyDescent="0.25">
      <c r="A31" s="58">
        <f t="shared" si="1"/>
        <v>28</v>
      </c>
      <c r="B31" s="140" t="s">
        <v>167</v>
      </c>
      <c r="C31" s="141" t="s">
        <v>168</v>
      </c>
      <c r="D31" s="142" t="s">
        <v>169</v>
      </c>
      <c r="E31" s="143">
        <v>1999</v>
      </c>
      <c r="F31" s="143" t="s">
        <v>170</v>
      </c>
      <c r="G31" s="143" t="s">
        <v>171</v>
      </c>
      <c r="H31" s="76" t="s">
        <v>140</v>
      </c>
      <c r="I31" s="76" t="s">
        <v>153</v>
      </c>
      <c r="J31" s="77" t="s">
        <v>42</v>
      </c>
      <c r="K31" s="143">
        <v>3</v>
      </c>
      <c r="L31" s="143">
        <v>1</v>
      </c>
      <c r="M31" s="144">
        <v>2777.5</v>
      </c>
      <c r="N31" s="145" t="s">
        <v>43</v>
      </c>
      <c r="O31" s="146" t="s">
        <v>172</v>
      </c>
      <c r="P31" s="147" t="s">
        <v>173</v>
      </c>
      <c r="Q31" s="148">
        <v>550</v>
      </c>
      <c r="R31" s="50">
        <f t="shared" si="0"/>
        <v>1527625</v>
      </c>
      <c r="S31" s="149" t="s">
        <v>144</v>
      </c>
      <c r="T31" s="149"/>
      <c r="U31" s="149" t="s">
        <v>174</v>
      </c>
      <c r="V31" s="149"/>
      <c r="W31" s="131">
        <v>249975</v>
      </c>
      <c r="X31" s="128" t="s">
        <v>175</v>
      </c>
      <c r="Y31" s="129">
        <v>29404166</v>
      </c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</row>
    <row r="32" spans="1:106" s="99" customFormat="1" ht="30" customHeight="1" thickBot="1" x14ac:dyDescent="0.25">
      <c r="A32" s="58">
        <f t="shared" si="1"/>
        <v>29</v>
      </c>
      <c r="B32" s="150" t="s">
        <v>176</v>
      </c>
      <c r="C32" s="151">
        <v>1000622003018</v>
      </c>
      <c r="D32" s="152" t="s">
        <v>177</v>
      </c>
      <c r="E32" s="153">
        <v>1997</v>
      </c>
      <c r="F32" s="83" t="s">
        <v>39</v>
      </c>
      <c r="G32" s="153" t="s">
        <v>93</v>
      </c>
      <c r="H32" s="153" t="s">
        <v>72</v>
      </c>
      <c r="I32" s="83" t="s">
        <v>98</v>
      </c>
      <c r="J32" s="84" t="s">
        <v>42</v>
      </c>
      <c r="K32" s="153">
        <v>2</v>
      </c>
      <c r="L32" s="153" t="s">
        <v>55</v>
      </c>
      <c r="M32" s="154">
        <v>10582.5</v>
      </c>
      <c r="N32" s="86" t="s">
        <v>43</v>
      </c>
      <c r="O32" s="155">
        <v>40546</v>
      </c>
      <c r="P32" s="156" t="s">
        <v>173</v>
      </c>
      <c r="Q32" s="157">
        <v>550</v>
      </c>
      <c r="R32" s="50">
        <f t="shared" si="0"/>
        <v>5820375</v>
      </c>
      <c r="S32" s="105"/>
      <c r="T32" s="105"/>
      <c r="U32" s="105"/>
      <c r="V32" s="105"/>
      <c r="W32" s="70">
        <v>585998</v>
      </c>
      <c r="X32" s="119"/>
      <c r="Y32" s="120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</row>
    <row r="33" spans="1:106" s="99" customFormat="1" ht="25.5" customHeight="1" thickBot="1" x14ac:dyDescent="0.25">
      <c r="A33" s="58">
        <f t="shared" si="1"/>
        <v>30</v>
      </c>
      <c r="B33" s="150" t="s">
        <v>178</v>
      </c>
      <c r="C33" s="158">
        <v>1000622004001</v>
      </c>
      <c r="D33" s="152" t="s">
        <v>179</v>
      </c>
      <c r="E33" s="153">
        <v>1988</v>
      </c>
      <c r="F33" s="83" t="s">
        <v>39</v>
      </c>
      <c r="G33" s="153" t="s">
        <v>161</v>
      </c>
      <c r="H33" s="83" t="s">
        <v>39</v>
      </c>
      <c r="I33" s="83" t="s">
        <v>98</v>
      </c>
      <c r="J33" s="84" t="s">
        <v>42</v>
      </c>
      <c r="K33" s="153">
        <v>3</v>
      </c>
      <c r="L33" s="153">
        <v>1</v>
      </c>
      <c r="M33" s="154">
        <v>8288.6</v>
      </c>
      <c r="N33" s="86" t="s">
        <v>43</v>
      </c>
      <c r="O33" s="83" t="s">
        <v>180</v>
      </c>
      <c r="P33" s="159">
        <v>25</v>
      </c>
      <c r="Q33" s="160">
        <v>550</v>
      </c>
      <c r="R33" s="50">
        <f t="shared" si="0"/>
        <v>4558730</v>
      </c>
      <c r="S33" s="149"/>
      <c r="T33" s="149"/>
      <c r="U33" s="149"/>
      <c r="V33" s="149"/>
      <c r="W33" s="131">
        <v>563625</v>
      </c>
      <c r="X33" s="128" t="s">
        <v>94</v>
      </c>
      <c r="Y33" s="129" t="s">
        <v>95</v>
      </c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</row>
    <row r="34" spans="1:106" s="57" customFormat="1" ht="25.5" x14ac:dyDescent="0.2">
      <c r="A34" s="58">
        <f t="shared" si="1"/>
        <v>31</v>
      </c>
      <c r="B34" s="42" t="s">
        <v>181</v>
      </c>
      <c r="C34" s="43" t="s">
        <v>182</v>
      </c>
      <c r="D34" s="47" t="s">
        <v>38</v>
      </c>
      <c r="E34" s="45">
        <v>1880</v>
      </c>
      <c r="F34" s="45" t="s">
        <v>40</v>
      </c>
      <c r="G34" s="45" t="s">
        <v>40</v>
      </c>
      <c r="H34" s="45" t="s">
        <v>39</v>
      </c>
      <c r="I34" s="45" t="s">
        <v>67</v>
      </c>
      <c r="J34" s="46" t="s">
        <v>42</v>
      </c>
      <c r="K34" s="45">
        <v>4</v>
      </c>
      <c r="L34" s="45">
        <v>1</v>
      </c>
      <c r="M34" s="45">
        <v>4220.5</v>
      </c>
      <c r="N34" s="47" t="s">
        <v>43</v>
      </c>
      <c r="O34" s="45" t="s">
        <v>183</v>
      </c>
      <c r="P34" s="48">
        <v>40</v>
      </c>
      <c r="Q34" s="49">
        <v>550</v>
      </c>
      <c r="R34" s="50">
        <f t="shared" si="0"/>
        <v>2321275</v>
      </c>
      <c r="S34" s="51"/>
      <c r="T34" s="51" t="s">
        <v>46</v>
      </c>
      <c r="U34" s="51" t="s">
        <v>184</v>
      </c>
      <c r="V34" s="51"/>
      <c r="W34" s="106">
        <v>506460</v>
      </c>
      <c r="X34" s="107" t="s">
        <v>185</v>
      </c>
      <c r="Y34" s="44">
        <v>29411022</v>
      </c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</row>
    <row r="35" spans="1:106" s="99" customFormat="1" ht="13.5" thickBot="1" x14ac:dyDescent="0.25">
      <c r="A35" s="58">
        <f t="shared" si="1"/>
        <v>32</v>
      </c>
      <c r="B35" s="124"/>
      <c r="C35" s="43" t="s">
        <v>186</v>
      </c>
      <c r="D35" s="61" t="s">
        <v>187</v>
      </c>
      <c r="E35" s="62">
        <v>1880</v>
      </c>
      <c r="F35" s="62" t="s">
        <v>39</v>
      </c>
      <c r="G35" s="45" t="s">
        <v>40</v>
      </c>
      <c r="H35" s="62" t="s">
        <v>55</v>
      </c>
      <c r="I35" s="62" t="s">
        <v>188</v>
      </c>
      <c r="J35" s="63" t="s">
        <v>42</v>
      </c>
      <c r="K35" s="62">
        <v>1</v>
      </c>
      <c r="L35" s="62" t="s">
        <v>55</v>
      </c>
      <c r="M35" s="62">
        <v>3.8</v>
      </c>
      <c r="N35" s="61" t="s">
        <v>43</v>
      </c>
      <c r="O35" s="62" t="s">
        <v>183</v>
      </c>
      <c r="P35" s="64">
        <v>30</v>
      </c>
      <c r="Q35" s="65">
        <v>100</v>
      </c>
      <c r="R35" s="50">
        <f t="shared" si="0"/>
        <v>380</v>
      </c>
      <c r="S35" s="51"/>
      <c r="T35" s="51" t="s">
        <v>52</v>
      </c>
      <c r="U35" s="51" t="s">
        <v>52</v>
      </c>
      <c r="V35" s="51"/>
      <c r="W35" s="70">
        <v>90</v>
      </c>
      <c r="X35" s="119"/>
      <c r="Y35" s="120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</row>
    <row r="36" spans="1:106" s="55" customFormat="1" ht="13.5" thickBot="1" x14ac:dyDescent="0.25">
      <c r="A36" s="58">
        <f t="shared" si="1"/>
        <v>33</v>
      </c>
      <c r="B36" s="161"/>
      <c r="C36" s="162" t="s">
        <v>189</v>
      </c>
      <c r="D36" s="163" t="s">
        <v>190</v>
      </c>
      <c r="E36" s="164" t="s">
        <v>55</v>
      </c>
      <c r="F36" s="164" t="s">
        <v>87</v>
      </c>
      <c r="G36" s="164" t="s">
        <v>87</v>
      </c>
      <c r="H36" s="164" t="s">
        <v>55</v>
      </c>
      <c r="I36" s="146" t="s">
        <v>188</v>
      </c>
      <c r="J36" s="165" t="s">
        <v>42</v>
      </c>
      <c r="K36" s="164">
        <v>1</v>
      </c>
      <c r="L36" s="164" t="s">
        <v>55</v>
      </c>
      <c r="M36" s="146">
        <v>5.9</v>
      </c>
      <c r="N36" s="145" t="s">
        <v>43</v>
      </c>
      <c r="O36" s="146" t="s">
        <v>183</v>
      </c>
      <c r="P36" s="78">
        <v>50</v>
      </c>
      <c r="Q36" s="166">
        <v>280</v>
      </c>
      <c r="R36" s="50">
        <f>SUM(M36*Q36)</f>
        <v>1652</v>
      </c>
      <c r="S36" s="51"/>
      <c r="T36" s="51" t="s">
        <v>52</v>
      </c>
      <c r="U36" s="51" t="s">
        <v>52</v>
      </c>
      <c r="V36" s="51"/>
      <c r="W36" s="136"/>
      <c r="X36" s="167"/>
      <c r="Y36" s="138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</row>
    <row r="37" spans="1:106" s="57" customFormat="1" ht="13.5" thickBot="1" x14ac:dyDescent="0.25">
      <c r="A37" s="58">
        <f t="shared" si="1"/>
        <v>34</v>
      </c>
      <c r="B37" s="168" t="s">
        <v>191</v>
      </c>
      <c r="C37" s="43" t="s">
        <v>192</v>
      </c>
      <c r="D37" s="169" t="s">
        <v>193</v>
      </c>
      <c r="E37" s="170">
        <v>1938</v>
      </c>
      <c r="F37" s="62" t="s">
        <v>39</v>
      </c>
      <c r="G37" s="170" t="s">
        <v>72</v>
      </c>
      <c r="H37" s="170" t="s">
        <v>72</v>
      </c>
      <c r="I37" s="45" t="s">
        <v>67</v>
      </c>
      <c r="J37" s="165" t="s">
        <v>42</v>
      </c>
      <c r="K37" s="170">
        <v>1</v>
      </c>
      <c r="L37" s="170" t="s">
        <v>55</v>
      </c>
      <c r="M37" s="171">
        <v>48.4</v>
      </c>
      <c r="N37" s="47" t="s">
        <v>43</v>
      </c>
      <c r="O37" s="45" t="s">
        <v>194</v>
      </c>
      <c r="P37" s="48">
        <v>70</v>
      </c>
      <c r="Q37" s="49">
        <v>100</v>
      </c>
      <c r="R37" s="50">
        <f t="shared" si="0"/>
        <v>4840</v>
      </c>
      <c r="S37" s="51"/>
      <c r="T37" s="51"/>
      <c r="U37" s="51"/>
      <c r="V37" s="51"/>
      <c r="W37" s="106">
        <v>2178</v>
      </c>
      <c r="X37" s="107"/>
      <c r="Y37" s="44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</row>
    <row r="38" spans="1:106" s="57" customFormat="1" x14ac:dyDescent="0.2">
      <c r="A38" s="58">
        <f t="shared" si="1"/>
        <v>35</v>
      </c>
      <c r="B38" s="168"/>
      <c r="C38" s="60" t="s">
        <v>195</v>
      </c>
      <c r="D38" s="59" t="s">
        <v>196</v>
      </c>
      <c r="E38" s="172">
        <v>1990</v>
      </c>
      <c r="F38" s="62" t="s">
        <v>39</v>
      </c>
      <c r="G38" s="45" t="s">
        <v>40</v>
      </c>
      <c r="H38" s="62" t="s">
        <v>39</v>
      </c>
      <c r="I38" s="45" t="s">
        <v>188</v>
      </c>
      <c r="J38" s="46" t="s">
        <v>42</v>
      </c>
      <c r="K38" s="172">
        <v>2</v>
      </c>
      <c r="L38" s="172">
        <v>1</v>
      </c>
      <c r="M38" s="102">
        <v>542.5</v>
      </c>
      <c r="N38" s="61" t="s">
        <v>43</v>
      </c>
      <c r="O38" s="62" t="s">
        <v>197</v>
      </c>
      <c r="P38" s="64">
        <v>10</v>
      </c>
      <c r="Q38" s="65">
        <v>500</v>
      </c>
      <c r="R38" s="50">
        <f t="shared" si="0"/>
        <v>271250</v>
      </c>
      <c r="S38" s="51"/>
      <c r="T38" s="51"/>
      <c r="U38" s="51"/>
      <c r="V38" s="51"/>
      <c r="W38" s="66">
        <v>81375</v>
      </c>
      <c r="X38" s="108"/>
      <c r="Y38" s="109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</row>
    <row r="39" spans="1:106" s="99" customFormat="1" ht="13.5" thickBot="1" x14ac:dyDescent="0.25">
      <c r="A39" s="58">
        <f t="shared" si="1"/>
        <v>36</v>
      </c>
      <c r="B39" s="161"/>
      <c r="C39" s="74" t="s">
        <v>198</v>
      </c>
      <c r="D39" s="114" t="s">
        <v>190</v>
      </c>
      <c r="E39" s="173">
        <v>1940</v>
      </c>
      <c r="F39" s="76" t="s">
        <v>39</v>
      </c>
      <c r="G39" s="173" t="s">
        <v>72</v>
      </c>
      <c r="H39" s="173" t="s">
        <v>55</v>
      </c>
      <c r="I39" s="146" t="s">
        <v>188</v>
      </c>
      <c r="J39" s="165" t="s">
        <v>42</v>
      </c>
      <c r="K39" s="173">
        <v>1</v>
      </c>
      <c r="L39" s="173" t="s">
        <v>55</v>
      </c>
      <c r="M39" s="116">
        <v>9.6</v>
      </c>
      <c r="N39" s="75" t="s">
        <v>43</v>
      </c>
      <c r="O39" s="76" t="s">
        <v>199</v>
      </c>
      <c r="P39" s="78">
        <v>70</v>
      </c>
      <c r="Q39" s="79">
        <v>100</v>
      </c>
      <c r="R39" s="50">
        <f t="shared" si="0"/>
        <v>960</v>
      </c>
      <c r="S39" s="51"/>
      <c r="T39" s="51"/>
      <c r="U39" s="51"/>
      <c r="V39" s="51"/>
      <c r="W39" s="70">
        <v>63</v>
      </c>
      <c r="X39" s="120"/>
      <c r="Y39" s="120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</row>
    <row r="40" spans="1:106" s="57" customFormat="1" x14ac:dyDescent="0.2">
      <c r="A40" s="58">
        <f t="shared" si="1"/>
        <v>37</v>
      </c>
      <c r="B40" s="42" t="s">
        <v>200</v>
      </c>
      <c r="C40" s="43" t="s">
        <v>201</v>
      </c>
      <c r="D40" s="47" t="s">
        <v>38</v>
      </c>
      <c r="E40" s="45">
        <v>1964</v>
      </c>
      <c r="F40" s="45" t="s">
        <v>39</v>
      </c>
      <c r="G40" s="45" t="s">
        <v>40</v>
      </c>
      <c r="H40" s="45" t="s">
        <v>39</v>
      </c>
      <c r="I40" s="45" t="s">
        <v>98</v>
      </c>
      <c r="J40" s="46" t="s">
        <v>42</v>
      </c>
      <c r="K40" s="45">
        <v>4</v>
      </c>
      <c r="L40" s="45">
        <v>1</v>
      </c>
      <c r="M40" s="45">
        <v>5403.5</v>
      </c>
      <c r="N40" s="47" t="s">
        <v>43</v>
      </c>
      <c r="O40" s="45" t="s">
        <v>202</v>
      </c>
      <c r="P40" s="48">
        <v>30</v>
      </c>
      <c r="Q40" s="49">
        <v>550</v>
      </c>
      <c r="R40" s="50">
        <f t="shared" si="0"/>
        <v>2971925</v>
      </c>
      <c r="S40" s="149"/>
      <c r="T40" s="149" t="s">
        <v>203</v>
      </c>
      <c r="U40" s="149" t="s">
        <v>174</v>
      </c>
      <c r="V40" s="149"/>
      <c r="W40" s="66">
        <v>363764</v>
      </c>
      <c r="X40" s="108" t="s">
        <v>149</v>
      </c>
      <c r="Y40" s="109" t="s">
        <v>150</v>
      </c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</row>
    <row r="41" spans="1:106" s="57" customFormat="1" ht="25.5" x14ac:dyDescent="0.2">
      <c r="A41" s="58">
        <f t="shared" si="1"/>
        <v>38</v>
      </c>
      <c r="B41" s="42" t="s">
        <v>204</v>
      </c>
      <c r="C41" s="43" t="s">
        <v>205</v>
      </c>
      <c r="D41" s="47" t="s">
        <v>38</v>
      </c>
      <c r="E41" s="45">
        <v>1967</v>
      </c>
      <c r="F41" s="62" t="s">
        <v>39</v>
      </c>
      <c r="G41" s="45" t="s">
        <v>40</v>
      </c>
      <c r="H41" s="62" t="s">
        <v>39</v>
      </c>
      <c r="I41" s="45" t="s">
        <v>188</v>
      </c>
      <c r="J41" s="46" t="s">
        <v>42</v>
      </c>
      <c r="K41" s="45">
        <v>5</v>
      </c>
      <c r="L41" s="45">
        <v>1</v>
      </c>
      <c r="M41" s="45">
        <v>5781.5</v>
      </c>
      <c r="N41" s="47" t="s">
        <v>43</v>
      </c>
      <c r="O41" s="45" t="s">
        <v>206</v>
      </c>
      <c r="P41" s="48">
        <v>30</v>
      </c>
      <c r="Q41" s="49">
        <v>550</v>
      </c>
      <c r="R41" s="50">
        <f t="shared" si="0"/>
        <v>3179825</v>
      </c>
      <c r="S41" s="51"/>
      <c r="T41" s="51" t="s">
        <v>46</v>
      </c>
      <c r="U41" s="51" t="s">
        <v>174</v>
      </c>
      <c r="V41" s="51"/>
      <c r="W41" s="106">
        <v>381348</v>
      </c>
      <c r="X41" s="107" t="s">
        <v>207</v>
      </c>
      <c r="Y41" s="44">
        <v>29403610</v>
      </c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</row>
    <row r="42" spans="1:106" s="57" customFormat="1" x14ac:dyDescent="0.2">
      <c r="A42" s="58">
        <f t="shared" si="1"/>
        <v>39</v>
      </c>
      <c r="B42" s="124" t="s">
        <v>208</v>
      </c>
      <c r="C42" s="60" t="s">
        <v>209</v>
      </c>
      <c r="D42" s="61" t="s">
        <v>38</v>
      </c>
      <c r="E42" s="62">
        <v>1963</v>
      </c>
      <c r="F42" s="62" t="s">
        <v>39</v>
      </c>
      <c r="G42" s="45" t="s">
        <v>40</v>
      </c>
      <c r="H42" s="62" t="s">
        <v>39</v>
      </c>
      <c r="I42" s="45" t="s">
        <v>188</v>
      </c>
      <c r="J42" s="46" t="s">
        <v>42</v>
      </c>
      <c r="K42" s="45">
        <v>5</v>
      </c>
      <c r="L42" s="45">
        <v>1</v>
      </c>
      <c r="M42" s="62">
        <v>6176.4</v>
      </c>
      <c r="N42" s="61" t="s">
        <v>43</v>
      </c>
      <c r="O42" s="62" t="s">
        <v>206</v>
      </c>
      <c r="P42" s="64">
        <v>25</v>
      </c>
      <c r="Q42" s="65">
        <v>550</v>
      </c>
      <c r="R42" s="50">
        <f t="shared" si="0"/>
        <v>3397020</v>
      </c>
      <c r="S42" s="51"/>
      <c r="T42" s="51"/>
      <c r="U42" s="51"/>
      <c r="V42" s="51"/>
      <c r="W42" s="66">
        <v>403195</v>
      </c>
      <c r="X42" s="108" t="s">
        <v>149</v>
      </c>
      <c r="Y42" s="109" t="s">
        <v>150</v>
      </c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</row>
    <row r="43" spans="1:106" s="57" customFormat="1" x14ac:dyDescent="0.2">
      <c r="A43" s="58">
        <f t="shared" si="1"/>
        <v>40</v>
      </c>
      <c r="B43" s="174" t="s">
        <v>210</v>
      </c>
      <c r="C43" s="60" t="s">
        <v>211</v>
      </c>
      <c r="D43" s="61" t="s">
        <v>38</v>
      </c>
      <c r="E43" s="62">
        <v>1972</v>
      </c>
      <c r="F43" s="62" t="s">
        <v>39</v>
      </c>
      <c r="G43" s="45" t="s">
        <v>40</v>
      </c>
      <c r="H43" s="62" t="s">
        <v>39</v>
      </c>
      <c r="I43" s="62" t="s">
        <v>98</v>
      </c>
      <c r="J43" s="46" t="s">
        <v>42</v>
      </c>
      <c r="K43" s="62">
        <v>3</v>
      </c>
      <c r="L43" s="62">
        <v>1</v>
      </c>
      <c r="M43" s="102">
        <v>2042.9</v>
      </c>
      <c r="N43" s="61" t="s">
        <v>43</v>
      </c>
      <c r="O43" s="62" t="s">
        <v>212</v>
      </c>
      <c r="P43" s="64">
        <v>20</v>
      </c>
      <c r="Q43" s="65">
        <v>550</v>
      </c>
      <c r="R43" s="50">
        <f t="shared" si="0"/>
        <v>1123595</v>
      </c>
      <c r="S43" s="51"/>
      <c r="T43" s="51"/>
      <c r="U43" s="51"/>
      <c r="V43" s="51"/>
      <c r="W43" s="66">
        <v>147089</v>
      </c>
      <c r="X43" s="108" t="s">
        <v>94</v>
      </c>
      <c r="Y43" s="109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</row>
    <row r="44" spans="1:106" s="57" customFormat="1" x14ac:dyDescent="0.2">
      <c r="A44" s="58">
        <f t="shared" si="1"/>
        <v>41</v>
      </c>
      <c r="B44" s="124" t="s">
        <v>213</v>
      </c>
      <c r="C44" s="60" t="s">
        <v>214</v>
      </c>
      <c r="D44" s="61" t="s">
        <v>38</v>
      </c>
      <c r="E44" s="62">
        <v>1974</v>
      </c>
      <c r="F44" s="62" t="s">
        <v>215</v>
      </c>
      <c r="G44" s="62" t="s">
        <v>216</v>
      </c>
      <c r="H44" s="62" t="s">
        <v>217</v>
      </c>
      <c r="I44" s="62" t="s">
        <v>98</v>
      </c>
      <c r="J44" s="46" t="s">
        <v>42</v>
      </c>
      <c r="K44" s="62">
        <v>6</v>
      </c>
      <c r="L44" s="62">
        <v>1</v>
      </c>
      <c r="M44" s="102">
        <v>6626.7</v>
      </c>
      <c r="N44" s="61" t="s">
        <v>43</v>
      </c>
      <c r="O44" s="62" t="s">
        <v>218</v>
      </c>
      <c r="P44" s="64">
        <v>15</v>
      </c>
      <c r="Q44" s="65">
        <v>550</v>
      </c>
      <c r="R44" s="50">
        <f t="shared" si="0"/>
        <v>3644685</v>
      </c>
      <c r="S44" s="149" t="s">
        <v>144</v>
      </c>
      <c r="T44" s="149" t="s">
        <v>219</v>
      </c>
      <c r="U44" s="149" t="s">
        <v>174</v>
      </c>
      <c r="V44" s="149" t="s">
        <v>220</v>
      </c>
      <c r="W44" s="66">
        <v>453266</v>
      </c>
      <c r="X44" s="108" t="s">
        <v>207</v>
      </c>
      <c r="Y44" s="109">
        <v>29403610</v>
      </c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</row>
    <row r="45" spans="1:106" s="99" customFormat="1" ht="90" customHeight="1" thickBot="1" x14ac:dyDescent="0.25">
      <c r="A45" s="58">
        <f t="shared" si="1"/>
        <v>42</v>
      </c>
      <c r="B45" s="73" t="s">
        <v>221</v>
      </c>
      <c r="C45" s="175" t="s">
        <v>222</v>
      </c>
      <c r="D45" s="75" t="s">
        <v>223</v>
      </c>
      <c r="E45" s="76">
        <v>1963</v>
      </c>
      <c r="F45" s="76" t="s">
        <v>224</v>
      </c>
      <c r="G45" s="76" t="s">
        <v>225</v>
      </c>
      <c r="H45" s="76" t="s">
        <v>39</v>
      </c>
      <c r="I45" s="76" t="s">
        <v>226</v>
      </c>
      <c r="J45" s="77" t="s">
        <v>42</v>
      </c>
      <c r="K45" s="146">
        <v>3</v>
      </c>
      <c r="L45" s="146">
        <v>1</v>
      </c>
      <c r="M45" s="176">
        <v>3053.7</v>
      </c>
      <c r="N45" s="145" t="s">
        <v>43</v>
      </c>
      <c r="O45" s="146" t="s">
        <v>227</v>
      </c>
      <c r="P45" s="177">
        <v>27</v>
      </c>
      <c r="Q45" s="166">
        <v>550</v>
      </c>
      <c r="R45" s="50">
        <f t="shared" si="0"/>
        <v>1679535</v>
      </c>
      <c r="S45" s="51"/>
      <c r="T45" s="51"/>
      <c r="U45" s="51" t="s">
        <v>228</v>
      </c>
      <c r="V45" s="51" t="s">
        <v>229</v>
      </c>
      <c r="W45" s="131" t="s">
        <v>230</v>
      </c>
      <c r="X45" s="128"/>
      <c r="Y45" s="129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</row>
    <row r="46" spans="1:106" s="99" customFormat="1" ht="13.5" thickBot="1" x14ac:dyDescent="0.25">
      <c r="A46" s="58">
        <f t="shared" si="1"/>
        <v>43</v>
      </c>
      <c r="B46" s="80" t="s">
        <v>231</v>
      </c>
      <c r="C46" s="81" t="s">
        <v>232</v>
      </c>
      <c r="D46" s="178" t="s">
        <v>66</v>
      </c>
      <c r="E46" s="179">
        <v>1954</v>
      </c>
      <c r="F46" s="83" t="s">
        <v>39</v>
      </c>
      <c r="G46" s="83" t="s">
        <v>40</v>
      </c>
      <c r="H46" s="179" t="s">
        <v>72</v>
      </c>
      <c r="I46" s="179" t="s">
        <v>67</v>
      </c>
      <c r="J46" s="84" t="s">
        <v>42</v>
      </c>
      <c r="K46" s="173">
        <v>3</v>
      </c>
      <c r="L46" s="173">
        <v>1</v>
      </c>
      <c r="M46" s="116">
        <v>2194.3000000000002</v>
      </c>
      <c r="N46" s="75" t="s">
        <v>43</v>
      </c>
      <c r="O46" s="76" t="s">
        <v>233</v>
      </c>
      <c r="P46" s="78">
        <v>35</v>
      </c>
      <c r="Q46" s="79">
        <v>550</v>
      </c>
      <c r="R46" s="50">
        <f t="shared" si="0"/>
        <v>1206865</v>
      </c>
      <c r="S46" s="51"/>
      <c r="T46" s="51"/>
      <c r="U46" s="51"/>
      <c r="V46" s="51"/>
      <c r="W46" s="70">
        <v>296231</v>
      </c>
      <c r="X46" s="119" t="s">
        <v>207</v>
      </c>
      <c r="Y46" s="120">
        <v>29403610</v>
      </c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</row>
    <row r="47" spans="1:106" s="57" customFormat="1" x14ac:dyDescent="0.2">
      <c r="A47" s="58">
        <f t="shared" si="1"/>
        <v>44</v>
      </c>
      <c r="B47" s="180" t="s">
        <v>234</v>
      </c>
      <c r="C47" s="181" t="s">
        <v>235</v>
      </c>
      <c r="D47" s="182" t="s">
        <v>236</v>
      </c>
      <c r="E47" s="183">
        <v>1912</v>
      </c>
      <c r="F47" s="45" t="s">
        <v>40</v>
      </c>
      <c r="G47" s="45" t="s">
        <v>40</v>
      </c>
      <c r="H47" s="170" t="s">
        <v>72</v>
      </c>
      <c r="I47" s="170" t="s">
        <v>67</v>
      </c>
      <c r="J47" s="46" t="s">
        <v>42</v>
      </c>
      <c r="K47" s="170">
        <v>7</v>
      </c>
      <c r="L47" s="170">
        <v>1</v>
      </c>
      <c r="M47" s="171">
        <v>4098.3999999999996</v>
      </c>
      <c r="N47" s="47" t="s">
        <v>43</v>
      </c>
      <c r="O47" s="45" t="s">
        <v>237</v>
      </c>
      <c r="P47" s="48">
        <v>45</v>
      </c>
      <c r="Q47" s="49">
        <v>550</v>
      </c>
      <c r="R47" s="50">
        <f t="shared" si="0"/>
        <v>2254120</v>
      </c>
      <c r="S47" s="51"/>
      <c r="T47" s="51" t="s">
        <v>203</v>
      </c>
      <c r="U47" s="51" t="s">
        <v>238</v>
      </c>
      <c r="V47" s="51"/>
      <c r="W47" s="66">
        <v>852467</v>
      </c>
      <c r="X47" s="107" t="s">
        <v>239</v>
      </c>
      <c r="Y47" s="44">
        <v>29403510</v>
      </c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</row>
    <row r="48" spans="1:106" s="187" customFormat="1" ht="13.5" thickBot="1" x14ac:dyDescent="0.25">
      <c r="A48" s="58">
        <f t="shared" si="1"/>
        <v>45</v>
      </c>
      <c r="B48" s="184"/>
      <c r="C48" s="60" t="s">
        <v>240</v>
      </c>
      <c r="D48" s="61" t="s">
        <v>241</v>
      </c>
      <c r="E48" s="62">
        <v>1912</v>
      </c>
      <c r="F48" s="45" t="s">
        <v>40</v>
      </c>
      <c r="G48" s="45" t="s">
        <v>40</v>
      </c>
      <c r="H48" s="170" t="s">
        <v>72</v>
      </c>
      <c r="I48" s="170" t="s">
        <v>67</v>
      </c>
      <c r="J48" s="46" t="s">
        <v>42</v>
      </c>
      <c r="K48" s="62">
        <v>4</v>
      </c>
      <c r="L48" s="172">
        <v>1</v>
      </c>
      <c r="M48" s="102">
        <v>3188.7</v>
      </c>
      <c r="N48" s="61" t="s">
        <v>43</v>
      </c>
      <c r="O48" s="130">
        <v>40589</v>
      </c>
      <c r="P48" s="64">
        <v>45</v>
      </c>
      <c r="Q48" s="65">
        <v>550</v>
      </c>
      <c r="R48" s="50">
        <f t="shared" si="0"/>
        <v>1753785</v>
      </c>
      <c r="S48" s="185"/>
      <c r="T48" s="51" t="s">
        <v>52</v>
      </c>
      <c r="U48" s="51" t="s">
        <v>52</v>
      </c>
      <c r="V48" s="185"/>
      <c r="W48" s="70">
        <v>485336</v>
      </c>
      <c r="X48" s="120" t="s">
        <v>242</v>
      </c>
      <c r="Y48" s="186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</row>
    <row r="49" spans="1:106" s="187" customFormat="1" ht="13.5" thickBot="1" x14ac:dyDescent="0.25">
      <c r="A49" s="58">
        <f t="shared" si="1"/>
        <v>46</v>
      </c>
      <c r="B49" s="188"/>
      <c r="C49" s="162" t="s">
        <v>243</v>
      </c>
      <c r="D49" s="145" t="s">
        <v>103</v>
      </c>
      <c r="E49" s="164">
        <v>1912</v>
      </c>
      <c r="F49" s="146" t="s">
        <v>40</v>
      </c>
      <c r="G49" s="146" t="s">
        <v>40</v>
      </c>
      <c r="H49" s="76" t="s">
        <v>39</v>
      </c>
      <c r="I49" s="164" t="s">
        <v>244</v>
      </c>
      <c r="J49" s="165" t="s">
        <v>42</v>
      </c>
      <c r="K49" s="164" t="s">
        <v>55</v>
      </c>
      <c r="L49" s="164">
        <v>1</v>
      </c>
      <c r="M49" s="176">
        <v>82.9</v>
      </c>
      <c r="N49" s="145" t="s">
        <v>43</v>
      </c>
      <c r="O49" s="146" t="s">
        <v>237</v>
      </c>
      <c r="P49" s="177">
        <v>50</v>
      </c>
      <c r="Q49" s="166">
        <v>280</v>
      </c>
      <c r="R49" s="50">
        <f t="shared" si="0"/>
        <v>23212</v>
      </c>
      <c r="S49" s="185"/>
      <c r="T49" s="51" t="s">
        <v>52</v>
      </c>
      <c r="U49" s="51" t="s">
        <v>52</v>
      </c>
      <c r="V49" s="185"/>
      <c r="W49" s="189"/>
      <c r="X49" s="190"/>
      <c r="Y49" s="191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</row>
    <row r="50" spans="1:106" s="99" customFormat="1" ht="27" customHeight="1" thickBot="1" x14ac:dyDescent="0.25">
      <c r="A50" s="58">
        <f t="shared" si="1"/>
        <v>47</v>
      </c>
      <c r="B50" s="192" t="s">
        <v>245</v>
      </c>
      <c r="C50" s="162" t="s">
        <v>246</v>
      </c>
      <c r="D50" s="193" t="s">
        <v>247</v>
      </c>
      <c r="E50" s="194">
        <v>1913</v>
      </c>
      <c r="F50" s="194" t="s">
        <v>248</v>
      </c>
      <c r="G50" s="194" t="s">
        <v>40</v>
      </c>
      <c r="H50" s="194" t="s">
        <v>62</v>
      </c>
      <c r="I50" s="194" t="s">
        <v>249</v>
      </c>
      <c r="J50" s="84" t="s">
        <v>42</v>
      </c>
      <c r="K50" s="194">
        <v>5</v>
      </c>
      <c r="L50" s="194" t="s">
        <v>55</v>
      </c>
      <c r="M50" s="176">
        <v>3942.8</v>
      </c>
      <c r="N50" s="145" t="s">
        <v>43</v>
      </c>
      <c r="O50" s="195">
        <v>35018</v>
      </c>
      <c r="P50" s="177" t="s">
        <v>173</v>
      </c>
      <c r="Q50" s="166">
        <v>450</v>
      </c>
      <c r="R50" s="50">
        <f t="shared" si="0"/>
        <v>1774260</v>
      </c>
      <c r="S50" s="51"/>
      <c r="T50" s="51"/>
      <c r="U50" s="51"/>
      <c r="V50" s="51"/>
      <c r="W50" s="131">
        <v>200490</v>
      </c>
      <c r="X50" s="128" t="s">
        <v>94</v>
      </c>
      <c r="Y50" s="129" t="s">
        <v>95</v>
      </c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</row>
    <row r="51" spans="1:106" s="99" customFormat="1" ht="13.5" thickBot="1" x14ac:dyDescent="0.25">
      <c r="A51" s="58">
        <f t="shared" si="1"/>
        <v>48</v>
      </c>
      <c r="B51" s="161" t="s">
        <v>250</v>
      </c>
      <c r="C51" s="196" t="s">
        <v>251</v>
      </c>
      <c r="D51" s="145" t="s">
        <v>66</v>
      </c>
      <c r="E51" s="146">
        <v>1963</v>
      </c>
      <c r="F51" s="83" t="s">
        <v>39</v>
      </c>
      <c r="G51" s="83" t="s">
        <v>40</v>
      </c>
      <c r="H51" s="83" t="s">
        <v>39</v>
      </c>
      <c r="I51" s="197" t="s">
        <v>56</v>
      </c>
      <c r="J51" s="198" t="s">
        <v>42</v>
      </c>
      <c r="K51" s="146">
        <v>5</v>
      </c>
      <c r="L51" s="146">
        <v>1</v>
      </c>
      <c r="M51" s="176">
        <v>5209.3</v>
      </c>
      <c r="N51" s="145" t="s">
        <v>43</v>
      </c>
      <c r="O51" s="146" t="s">
        <v>252</v>
      </c>
      <c r="P51" s="177">
        <v>30</v>
      </c>
      <c r="Q51" s="166">
        <v>550</v>
      </c>
      <c r="R51" s="50">
        <f t="shared" si="0"/>
        <v>2865115</v>
      </c>
      <c r="S51" s="51"/>
      <c r="T51" s="51"/>
      <c r="U51" s="51"/>
      <c r="V51" s="51"/>
      <c r="W51" s="131">
        <v>863441</v>
      </c>
      <c r="X51" s="128" t="s">
        <v>253</v>
      </c>
      <c r="Y51" s="129">
        <v>67552167</v>
      </c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</row>
    <row r="52" spans="1:106" s="93" customFormat="1" ht="13.5" thickBot="1" x14ac:dyDescent="0.25">
      <c r="A52" s="58">
        <f t="shared" si="1"/>
        <v>49</v>
      </c>
      <c r="B52" s="199" t="s">
        <v>254</v>
      </c>
      <c r="C52" s="151">
        <v>1001150124002</v>
      </c>
      <c r="D52" s="86" t="s">
        <v>66</v>
      </c>
      <c r="E52" s="83">
        <v>1960</v>
      </c>
      <c r="F52" s="83" t="s">
        <v>39</v>
      </c>
      <c r="G52" s="83" t="s">
        <v>40</v>
      </c>
      <c r="H52" s="83" t="s">
        <v>39</v>
      </c>
      <c r="I52" s="197" t="s">
        <v>56</v>
      </c>
      <c r="J52" s="198" t="s">
        <v>42</v>
      </c>
      <c r="K52" s="83">
        <v>5</v>
      </c>
      <c r="L52" s="83">
        <v>1</v>
      </c>
      <c r="M52" s="154">
        <v>6045.9</v>
      </c>
      <c r="N52" s="86" t="s">
        <v>43</v>
      </c>
      <c r="O52" s="83" t="s">
        <v>252</v>
      </c>
      <c r="P52" s="156">
        <v>30</v>
      </c>
      <c r="Q52" s="157">
        <v>550</v>
      </c>
      <c r="R52" s="50">
        <f t="shared" si="0"/>
        <v>3325245</v>
      </c>
      <c r="S52" s="105"/>
      <c r="T52" s="105"/>
      <c r="U52" s="105"/>
      <c r="V52" s="105"/>
      <c r="W52" s="89">
        <v>1002108</v>
      </c>
      <c r="X52" s="92" t="s">
        <v>255</v>
      </c>
      <c r="Y52" s="91">
        <v>67551271</v>
      </c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</row>
    <row r="53" spans="1:106" s="99" customFormat="1" ht="13.5" thickBot="1" x14ac:dyDescent="0.25">
      <c r="A53" s="58">
        <f t="shared" si="1"/>
        <v>50</v>
      </c>
      <c r="B53" s="161" t="s">
        <v>256</v>
      </c>
      <c r="C53" s="162" t="s">
        <v>257</v>
      </c>
      <c r="D53" s="145" t="s">
        <v>66</v>
      </c>
      <c r="E53" s="146">
        <v>1970</v>
      </c>
      <c r="F53" s="83" t="s">
        <v>39</v>
      </c>
      <c r="G53" s="83" t="s">
        <v>216</v>
      </c>
      <c r="H53" s="83" t="s">
        <v>39</v>
      </c>
      <c r="I53" s="83" t="s">
        <v>98</v>
      </c>
      <c r="J53" s="198" t="s">
        <v>42</v>
      </c>
      <c r="K53" s="146">
        <v>5</v>
      </c>
      <c r="L53" s="146">
        <v>1</v>
      </c>
      <c r="M53" s="176">
        <v>4525.8999999999996</v>
      </c>
      <c r="N53" s="145" t="s">
        <v>43</v>
      </c>
      <c r="O53" s="146" t="s">
        <v>258</v>
      </c>
      <c r="P53" s="177">
        <v>30</v>
      </c>
      <c r="Q53" s="166">
        <v>550</v>
      </c>
      <c r="R53" s="50">
        <f>SUM(M53*Q53)</f>
        <v>2489245</v>
      </c>
      <c r="S53" s="51"/>
      <c r="T53" s="51"/>
      <c r="U53" s="51"/>
      <c r="V53" s="51"/>
      <c r="W53" s="131">
        <v>653993</v>
      </c>
      <c r="X53" s="128" t="s">
        <v>259</v>
      </c>
      <c r="Y53" s="129">
        <v>67491397</v>
      </c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</row>
    <row r="54" spans="1:106" s="99" customFormat="1" ht="34.5" customHeight="1" thickBot="1" x14ac:dyDescent="0.25">
      <c r="A54" s="58">
        <f t="shared" si="1"/>
        <v>51</v>
      </c>
      <c r="B54" s="192" t="s">
        <v>260</v>
      </c>
      <c r="C54" s="200">
        <v>1000630110001</v>
      </c>
      <c r="D54" s="99" t="s">
        <v>193</v>
      </c>
      <c r="E54" s="146">
        <v>1970</v>
      </c>
      <c r="F54" s="83" t="s">
        <v>39</v>
      </c>
      <c r="G54" s="197" t="s">
        <v>40</v>
      </c>
      <c r="H54" s="83" t="s">
        <v>39</v>
      </c>
      <c r="I54" s="83" t="s">
        <v>98</v>
      </c>
      <c r="J54" s="84" t="s">
        <v>42</v>
      </c>
      <c r="K54" s="83">
        <v>1</v>
      </c>
      <c r="L54" s="201"/>
      <c r="M54" s="144">
        <v>478.8</v>
      </c>
      <c r="N54" s="145" t="s">
        <v>43</v>
      </c>
      <c r="O54" s="146" t="s">
        <v>261</v>
      </c>
      <c r="P54" s="202">
        <v>20</v>
      </c>
      <c r="Q54" s="203">
        <v>400</v>
      </c>
      <c r="R54" s="50">
        <f t="shared" si="0"/>
        <v>191520</v>
      </c>
      <c r="S54" s="105"/>
      <c r="T54" s="105" t="s">
        <v>262</v>
      </c>
      <c r="U54" s="105" t="s">
        <v>82</v>
      </c>
      <c r="V54" s="105"/>
      <c r="W54" s="131">
        <v>28010</v>
      </c>
      <c r="X54" s="128"/>
      <c r="Y54" s="129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</row>
    <row r="55" spans="1:106" s="55" customFormat="1" x14ac:dyDescent="0.2">
      <c r="A55" s="58">
        <f t="shared" si="1"/>
        <v>52</v>
      </c>
      <c r="B55" s="204" t="s">
        <v>263</v>
      </c>
      <c r="C55" s="205">
        <v>1000540055001</v>
      </c>
      <c r="D55" s="169" t="s">
        <v>38</v>
      </c>
      <c r="E55" s="45">
        <v>1969</v>
      </c>
      <c r="F55" s="45" t="s">
        <v>39</v>
      </c>
      <c r="G55" s="206" t="s">
        <v>40</v>
      </c>
      <c r="H55" s="45" t="s">
        <v>39</v>
      </c>
      <c r="I55" s="45" t="s">
        <v>98</v>
      </c>
      <c r="J55" s="46" t="s">
        <v>42</v>
      </c>
      <c r="K55" s="45">
        <v>5</v>
      </c>
      <c r="L55" s="45">
        <v>1</v>
      </c>
      <c r="M55" s="207">
        <v>4572.7</v>
      </c>
      <c r="N55" s="47" t="s">
        <v>264</v>
      </c>
      <c r="O55" s="45" t="s">
        <v>265</v>
      </c>
      <c r="P55" s="208">
        <v>20</v>
      </c>
      <c r="Q55" s="209">
        <v>550</v>
      </c>
      <c r="R55" s="50">
        <f t="shared" si="0"/>
        <v>2514985</v>
      </c>
      <c r="S55" s="105" t="s">
        <v>144</v>
      </c>
      <c r="T55" s="105" t="s">
        <v>203</v>
      </c>
      <c r="U55" s="105" t="s">
        <v>82</v>
      </c>
      <c r="V55" s="105"/>
      <c r="W55" s="210">
        <v>296311</v>
      </c>
      <c r="X55" s="107"/>
      <c r="Y55" s="44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</row>
    <row r="56" spans="1:106" s="99" customFormat="1" ht="13.5" thickBot="1" x14ac:dyDescent="0.25">
      <c r="A56" s="58">
        <f t="shared" si="1"/>
        <v>53</v>
      </c>
      <c r="B56" s="192"/>
      <c r="C56" s="115">
        <v>1000540055002</v>
      </c>
      <c r="D56" s="114" t="s">
        <v>66</v>
      </c>
      <c r="E56" s="76">
        <v>1991</v>
      </c>
      <c r="F56" s="76" t="s">
        <v>39</v>
      </c>
      <c r="G56" s="211" t="s">
        <v>40</v>
      </c>
      <c r="H56" s="76" t="s">
        <v>39</v>
      </c>
      <c r="I56" s="76" t="s">
        <v>98</v>
      </c>
      <c r="J56" s="77" t="s">
        <v>42</v>
      </c>
      <c r="K56" s="76">
        <v>6</v>
      </c>
      <c r="L56" s="76">
        <v>1</v>
      </c>
      <c r="M56" s="212">
        <v>6181.1</v>
      </c>
      <c r="N56" s="75" t="s">
        <v>264</v>
      </c>
      <c r="O56" s="76" t="s">
        <v>266</v>
      </c>
      <c r="P56" s="117">
        <v>5</v>
      </c>
      <c r="Q56" s="118">
        <v>550</v>
      </c>
      <c r="R56" s="50">
        <f t="shared" si="0"/>
        <v>3399605</v>
      </c>
      <c r="S56" s="105" t="s">
        <v>144</v>
      </c>
      <c r="T56" s="105" t="s">
        <v>52</v>
      </c>
      <c r="U56" s="105" t="s">
        <v>52</v>
      </c>
      <c r="V56" s="105"/>
      <c r="W56" s="213">
        <v>1014689</v>
      </c>
      <c r="X56" s="119" t="s">
        <v>267</v>
      </c>
      <c r="Y56" s="120">
        <v>67089658</v>
      </c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</row>
    <row r="57" spans="1:106" s="57" customFormat="1" ht="25.5" x14ac:dyDescent="0.2">
      <c r="A57" s="58">
        <f t="shared" si="1"/>
        <v>54</v>
      </c>
      <c r="B57" s="214" t="s">
        <v>268</v>
      </c>
      <c r="C57" s="215">
        <v>1000462039001</v>
      </c>
      <c r="D57" s="47" t="s">
        <v>38</v>
      </c>
      <c r="E57" s="216">
        <v>1966</v>
      </c>
      <c r="F57" s="45" t="s">
        <v>39</v>
      </c>
      <c r="G57" s="206" t="s">
        <v>40</v>
      </c>
      <c r="H57" s="45" t="s">
        <v>39</v>
      </c>
      <c r="I57" s="45" t="s">
        <v>98</v>
      </c>
      <c r="J57" s="46" t="s">
        <v>42</v>
      </c>
      <c r="K57" s="216">
        <v>4</v>
      </c>
      <c r="L57" s="216" t="s">
        <v>55</v>
      </c>
      <c r="M57" s="217">
        <v>3444.3</v>
      </c>
      <c r="N57" s="47" t="s">
        <v>43</v>
      </c>
      <c r="O57" s="216" t="s">
        <v>269</v>
      </c>
      <c r="P57" s="209">
        <v>30</v>
      </c>
      <c r="Q57" s="209">
        <v>550</v>
      </c>
      <c r="R57" s="50">
        <f t="shared" si="0"/>
        <v>1894365</v>
      </c>
      <c r="S57" s="105"/>
      <c r="T57" s="105" t="s">
        <v>118</v>
      </c>
      <c r="U57" s="105" t="s">
        <v>82</v>
      </c>
      <c r="V57" s="105"/>
      <c r="W57" s="106">
        <v>234212</v>
      </c>
      <c r="X57" s="107" t="s">
        <v>270</v>
      </c>
      <c r="Y57" s="44">
        <v>67089963</v>
      </c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</row>
    <row r="58" spans="1:106" s="57" customFormat="1" ht="25.5" x14ac:dyDescent="0.2">
      <c r="A58" s="58">
        <f t="shared" si="1"/>
        <v>55</v>
      </c>
      <c r="B58" s="218" t="s">
        <v>271</v>
      </c>
      <c r="C58" s="219">
        <v>1000462039002</v>
      </c>
      <c r="D58" s="220" t="s">
        <v>272</v>
      </c>
      <c r="E58" s="221">
        <v>1967</v>
      </c>
      <c r="F58" s="62" t="s">
        <v>39</v>
      </c>
      <c r="G58" s="222" t="s">
        <v>40</v>
      </c>
      <c r="H58" s="62" t="s">
        <v>39</v>
      </c>
      <c r="I58" s="62" t="s">
        <v>98</v>
      </c>
      <c r="J58" s="63" t="s">
        <v>42</v>
      </c>
      <c r="K58" s="221">
        <v>4</v>
      </c>
      <c r="L58" s="221" t="s">
        <v>55</v>
      </c>
      <c r="M58" s="223">
        <v>4906.2</v>
      </c>
      <c r="N58" s="61" t="s">
        <v>43</v>
      </c>
      <c r="O58" s="224" t="s">
        <v>273</v>
      </c>
      <c r="P58" s="225">
        <v>20</v>
      </c>
      <c r="Q58" s="225">
        <v>550</v>
      </c>
      <c r="R58" s="50">
        <f t="shared" si="0"/>
        <v>2698410</v>
      </c>
      <c r="S58" s="105"/>
      <c r="T58" s="105" t="s">
        <v>52</v>
      </c>
      <c r="U58" s="105" t="s">
        <v>52</v>
      </c>
      <c r="V58" s="105"/>
      <c r="W58" s="66">
        <v>353246</v>
      </c>
      <c r="X58" s="226" t="s">
        <v>274</v>
      </c>
      <c r="Y58" s="109" t="s">
        <v>150</v>
      </c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</row>
    <row r="59" spans="1:106" s="57" customFormat="1" x14ac:dyDescent="0.2">
      <c r="A59" s="58">
        <f t="shared" si="1"/>
        <v>56</v>
      </c>
      <c r="B59" s="133" t="s">
        <v>275</v>
      </c>
      <c r="C59" s="110">
        <v>1000462021001</v>
      </c>
      <c r="D59" s="220" t="s">
        <v>276</v>
      </c>
      <c r="E59" s="222">
        <v>1910</v>
      </c>
      <c r="F59" s="222" t="s">
        <v>40</v>
      </c>
      <c r="G59" s="222" t="s">
        <v>40</v>
      </c>
      <c r="H59" s="62" t="s">
        <v>39</v>
      </c>
      <c r="I59" s="62" t="s">
        <v>98</v>
      </c>
      <c r="J59" s="63" t="s">
        <v>42</v>
      </c>
      <c r="K59" s="222">
        <v>1</v>
      </c>
      <c r="L59" s="222">
        <v>1</v>
      </c>
      <c r="M59" s="102">
        <v>1833.1</v>
      </c>
      <c r="N59" s="61" t="s">
        <v>43</v>
      </c>
      <c r="O59" s="62" t="s">
        <v>277</v>
      </c>
      <c r="P59" s="103">
        <v>50</v>
      </c>
      <c r="Q59" s="104">
        <v>550</v>
      </c>
      <c r="R59" s="50">
        <f t="shared" si="0"/>
        <v>1008205</v>
      </c>
      <c r="S59" s="105"/>
      <c r="T59" s="105" t="s">
        <v>52</v>
      </c>
      <c r="U59" s="105" t="s">
        <v>52</v>
      </c>
      <c r="V59" s="105"/>
      <c r="W59" s="66">
        <v>95321</v>
      </c>
      <c r="X59" s="226" t="s">
        <v>274</v>
      </c>
      <c r="Y59" s="109" t="s">
        <v>150</v>
      </c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</row>
    <row r="60" spans="1:106" s="57" customFormat="1" ht="51" x14ac:dyDescent="0.2">
      <c r="A60" s="58">
        <f t="shared" si="1"/>
        <v>57</v>
      </c>
      <c r="B60" s="133" t="s">
        <v>278</v>
      </c>
      <c r="C60" s="101" t="s">
        <v>279</v>
      </c>
      <c r="D60" s="220" t="s">
        <v>276</v>
      </c>
      <c r="E60" s="222">
        <v>1903</v>
      </c>
      <c r="F60" s="222" t="s">
        <v>40</v>
      </c>
      <c r="G60" s="222" t="s">
        <v>40</v>
      </c>
      <c r="H60" s="222" t="s">
        <v>40</v>
      </c>
      <c r="I60" s="222" t="s">
        <v>56</v>
      </c>
      <c r="J60" s="63" t="s">
        <v>42</v>
      </c>
      <c r="K60" s="222">
        <v>3</v>
      </c>
      <c r="L60" s="222">
        <v>1</v>
      </c>
      <c r="M60" s="102">
        <v>3233.5</v>
      </c>
      <c r="N60" s="61" t="s">
        <v>43</v>
      </c>
      <c r="O60" s="62" t="s">
        <v>280</v>
      </c>
      <c r="P60" s="103">
        <v>45</v>
      </c>
      <c r="Q60" s="104">
        <v>550</v>
      </c>
      <c r="R60" s="50">
        <f t="shared" si="0"/>
        <v>1778425</v>
      </c>
      <c r="S60" s="105"/>
      <c r="T60" s="105" t="s">
        <v>52</v>
      </c>
      <c r="U60" s="105" t="s">
        <v>52</v>
      </c>
      <c r="V60" s="105" t="s">
        <v>281</v>
      </c>
      <c r="W60" s="66" t="s">
        <v>230</v>
      </c>
      <c r="X60" s="226" t="s">
        <v>274</v>
      </c>
      <c r="Y60" s="109" t="s">
        <v>150</v>
      </c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</row>
    <row r="61" spans="1:106" s="57" customFormat="1" x14ac:dyDescent="0.2">
      <c r="A61" s="58">
        <f t="shared" si="1"/>
        <v>58</v>
      </c>
      <c r="B61" s="227" t="s">
        <v>282</v>
      </c>
      <c r="C61" s="228" t="s">
        <v>283</v>
      </c>
      <c r="D61" s="229" t="s">
        <v>276</v>
      </c>
      <c r="E61" s="230">
        <v>1910</v>
      </c>
      <c r="F61" s="222" t="s">
        <v>40</v>
      </c>
      <c r="G61" s="222" t="s">
        <v>40</v>
      </c>
      <c r="H61" s="222" t="s">
        <v>62</v>
      </c>
      <c r="I61" s="222" t="s">
        <v>56</v>
      </c>
      <c r="J61" s="63" t="s">
        <v>42</v>
      </c>
      <c r="K61" s="230">
        <v>1</v>
      </c>
      <c r="L61" s="230" t="s">
        <v>55</v>
      </c>
      <c r="M61" s="231">
        <v>201.2</v>
      </c>
      <c r="N61" s="232" t="s">
        <v>43</v>
      </c>
      <c r="O61" s="233" t="s">
        <v>277</v>
      </c>
      <c r="P61" s="234">
        <v>60</v>
      </c>
      <c r="Q61" s="225">
        <v>550</v>
      </c>
      <c r="R61" s="50">
        <f t="shared" si="0"/>
        <v>110660</v>
      </c>
      <c r="S61" s="105"/>
      <c r="T61" s="105" t="s">
        <v>52</v>
      </c>
      <c r="U61" s="105" t="s">
        <v>52</v>
      </c>
      <c r="V61" s="105"/>
      <c r="W61" s="69">
        <v>8048</v>
      </c>
      <c r="X61" s="224" t="s">
        <v>149</v>
      </c>
      <c r="Y61" s="98" t="s">
        <v>150</v>
      </c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</row>
    <row r="62" spans="1:106" s="239" customFormat="1" ht="13.5" thickBot="1" x14ac:dyDescent="0.25">
      <c r="A62" s="58">
        <f t="shared" si="1"/>
        <v>59</v>
      </c>
      <c r="B62" s="235" t="s">
        <v>284</v>
      </c>
      <c r="C62" s="236" t="s">
        <v>285</v>
      </c>
      <c r="D62" s="237" t="s">
        <v>276</v>
      </c>
      <c r="E62" s="211">
        <v>1930</v>
      </c>
      <c r="F62" s="211" t="s">
        <v>40</v>
      </c>
      <c r="G62" s="211" t="s">
        <v>40</v>
      </c>
      <c r="H62" s="76" t="s">
        <v>39</v>
      </c>
      <c r="I62" s="211" t="s">
        <v>56</v>
      </c>
      <c r="J62" s="77" t="s">
        <v>42</v>
      </c>
      <c r="K62" s="211">
        <v>1</v>
      </c>
      <c r="L62" s="211" t="s">
        <v>55</v>
      </c>
      <c r="M62" s="116">
        <v>584.20000000000005</v>
      </c>
      <c r="N62" s="75" t="s">
        <v>43</v>
      </c>
      <c r="O62" s="76" t="s">
        <v>286</v>
      </c>
      <c r="P62" s="117">
        <v>40</v>
      </c>
      <c r="Q62" s="118">
        <v>550</v>
      </c>
      <c r="R62" s="50">
        <f t="shared" si="0"/>
        <v>321310</v>
      </c>
      <c r="S62" s="105"/>
      <c r="T62" s="105" t="s">
        <v>52</v>
      </c>
      <c r="U62" s="105" t="s">
        <v>52</v>
      </c>
      <c r="V62" s="105"/>
      <c r="W62" s="70">
        <v>35052</v>
      </c>
      <c r="X62" s="238" t="s">
        <v>274</v>
      </c>
      <c r="Y62" s="120" t="s">
        <v>150</v>
      </c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</row>
    <row r="63" spans="1:106" s="57" customFormat="1" ht="25.5" x14ac:dyDescent="0.2">
      <c r="A63" s="58">
        <f t="shared" si="1"/>
        <v>60</v>
      </c>
      <c r="B63" s="42" t="s">
        <v>287</v>
      </c>
      <c r="C63" s="43" t="s">
        <v>288</v>
      </c>
      <c r="D63" s="47" t="s">
        <v>289</v>
      </c>
      <c r="E63" s="45">
        <v>1930</v>
      </c>
      <c r="F63" s="45" t="s">
        <v>290</v>
      </c>
      <c r="G63" s="45" t="s">
        <v>290</v>
      </c>
      <c r="H63" s="45" t="s">
        <v>126</v>
      </c>
      <c r="I63" s="45" t="s">
        <v>291</v>
      </c>
      <c r="J63" s="46" t="s">
        <v>42</v>
      </c>
      <c r="K63" s="45">
        <v>3</v>
      </c>
      <c r="L63" s="45" t="s">
        <v>55</v>
      </c>
      <c r="M63" s="171">
        <v>1707.01</v>
      </c>
      <c r="N63" s="47" t="s">
        <v>43</v>
      </c>
      <c r="O63" s="240">
        <v>40982</v>
      </c>
      <c r="P63" s="48">
        <v>38</v>
      </c>
      <c r="Q63" s="49">
        <v>550</v>
      </c>
      <c r="R63" s="50">
        <f>SUM(M63*Q63)</f>
        <v>938855.5</v>
      </c>
      <c r="S63" s="51"/>
      <c r="T63" s="51"/>
      <c r="U63" s="51" t="s">
        <v>292</v>
      </c>
      <c r="V63" s="51"/>
      <c r="W63" s="106">
        <v>100772</v>
      </c>
      <c r="X63" s="107" t="s">
        <v>293</v>
      </c>
      <c r="Y63" s="44">
        <v>29203043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</row>
    <row r="64" spans="1:106" s="57" customFormat="1" x14ac:dyDescent="0.2">
      <c r="A64" s="58">
        <f t="shared" si="1"/>
        <v>61</v>
      </c>
      <c r="B64" s="42" t="s">
        <v>294</v>
      </c>
      <c r="C64" s="43" t="s">
        <v>295</v>
      </c>
      <c r="D64" s="47" t="s">
        <v>296</v>
      </c>
      <c r="E64" s="45" t="s">
        <v>55</v>
      </c>
      <c r="F64" s="45" t="s">
        <v>297</v>
      </c>
      <c r="G64" s="45" t="s">
        <v>225</v>
      </c>
      <c r="H64" s="45" t="s">
        <v>72</v>
      </c>
      <c r="I64" s="45" t="s">
        <v>298</v>
      </c>
      <c r="J64" s="46" t="s">
        <v>42</v>
      </c>
      <c r="K64" s="45">
        <v>1</v>
      </c>
      <c r="L64" s="45" t="s">
        <v>55</v>
      </c>
      <c r="M64" s="171">
        <v>342.7</v>
      </c>
      <c r="N64" s="47" t="s">
        <v>43</v>
      </c>
      <c r="O64" s="240" t="s">
        <v>299</v>
      </c>
      <c r="P64" s="48" t="s">
        <v>300</v>
      </c>
      <c r="Q64" s="48">
        <v>280</v>
      </c>
      <c r="R64" s="50">
        <f>SUM(M64*Q64)</f>
        <v>95956</v>
      </c>
      <c r="S64" s="50"/>
      <c r="T64" s="50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</row>
    <row r="65" spans="1:106" s="57" customFormat="1" x14ac:dyDescent="0.2">
      <c r="A65" s="58">
        <f t="shared" si="1"/>
        <v>62</v>
      </c>
      <c r="B65" s="42" t="s">
        <v>301</v>
      </c>
      <c r="C65" s="43" t="s">
        <v>302</v>
      </c>
      <c r="D65" s="47" t="s">
        <v>296</v>
      </c>
      <c r="E65" s="45" t="s">
        <v>55</v>
      </c>
      <c r="F65" s="45" t="s">
        <v>297</v>
      </c>
      <c r="G65" s="45" t="s">
        <v>225</v>
      </c>
      <c r="H65" s="45" t="s">
        <v>217</v>
      </c>
      <c r="I65" s="45" t="s">
        <v>153</v>
      </c>
      <c r="J65" s="46" t="s">
        <v>42</v>
      </c>
      <c r="K65" s="45">
        <v>1</v>
      </c>
      <c r="L65" s="45" t="s">
        <v>55</v>
      </c>
      <c r="M65" s="171">
        <v>761.7</v>
      </c>
      <c r="N65" s="47" t="s">
        <v>43</v>
      </c>
      <c r="O65" s="240" t="s">
        <v>299</v>
      </c>
      <c r="P65" s="48" t="s">
        <v>303</v>
      </c>
      <c r="Q65" s="48">
        <v>280</v>
      </c>
      <c r="R65" s="50">
        <f>SUM(M65*Q65)</f>
        <v>213276</v>
      </c>
      <c r="S65" s="50"/>
      <c r="T65" s="50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</row>
    <row r="66" spans="1:106" s="57" customFormat="1" ht="25.5" x14ac:dyDescent="0.2">
      <c r="A66" s="58">
        <f t="shared" si="1"/>
        <v>63</v>
      </c>
      <c r="B66" s="124" t="s">
        <v>304</v>
      </c>
      <c r="C66" s="60" t="s">
        <v>305</v>
      </c>
      <c r="D66" s="61" t="s">
        <v>306</v>
      </c>
      <c r="E66" s="62">
        <v>1940</v>
      </c>
      <c r="F66" s="62" t="s">
        <v>307</v>
      </c>
      <c r="G66" s="62" t="s">
        <v>40</v>
      </c>
      <c r="H66" s="62" t="s">
        <v>72</v>
      </c>
      <c r="I66" s="62" t="s">
        <v>67</v>
      </c>
      <c r="J66" s="63" t="s">
        <v>42</v>
      </c>
      <c r="K66" s="62">
        <v>2</v>
      </c>
      <c r="L66" s="62" t="s">
        <v>55</v>
      </c>
      <c r="M66" s="102">
        <v>1643.5</v>
      </c>
      <c r="N66" s="61" t="s">
        <v>43</v>
      </c>
      <c r="O66" s="62" t="s">
        <v>308</v>
      </c>
      <c r="P66" s="64">
        <v>45</v>
      </c>
      <c r="Q66" s="65">
        <v>550</v>
      </c>
      <c r="R66" s="50">
        <f t="shared" si="0"/>
        <v>903925</v>
      </c>
      <c r="S66" s="51"/>
      <c r="T66" s="51"/>
      <c r="U66" s="51" t="s">
        <v>309</v>
      </c>
      <c r="V66" s="51"/>
      <c r="W66" s="66">
        <v>76916</v>
      </c>
      <c r="X66" s="226" t="s">
        <v>274</v>
      </c>
      <c r="Y66" s="109" t="s">
        <v>150</v>
      </c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</row>
    <row r="67" spans="1:106" s="57" customFormat="1" x14ac:dyDescent="0.2">
      <c r="A67" s="58">
        <f t="shared" si="1"/>
        <v>64</v>
      </c>
      <c r="B67" s="124" t="s">
        <v>310</v>
      </c>
      <c r="C67" s="60" t="s">
        <v>311</v>
      </c>
      <c r="D67" s="61" t="s">
        <v>312</v>
      </c>
      <c r="E67" s="62">
        <v>1940</v>
      </c>
      <c r="F67" s="222" t="s">
        <v>40</v>
      </c>
      <c r="G67" s="222" t="s">
        <v>40</v>
      </c>
      <c r="H67" s="62" t="s">
        <v>313</v>
      </c>
      <c r="I67" s="62" t="s">
        <v>67</v>
      </c>
      <c r="J67" s="63" t="s">
        <v>42</v>
      </c>
      <c r="K67" s="62">
        <v>2</v>
      </c>
      <c r="L67" s="62" t="s">
        <v>55</v>
      </c>
      <c r="M67" s="102">
        <v>1766.8</v>
      </c>
      <c r="N67" s="61" t="s">
        <v>43</v>
      </c>
      <c r="O67" s="130">
        <v>40381</v>
      </c>
      <c r="P67" s="64">
        <v>10</v>
      </c>
      <c r="Q67" s="65">
        <v>550</v>
      </c>
      <c r="R67" s="50">
        <f t="shared" si="0"/>
        <v>971740</v>
      </c>
      <c r="S67" s="51"/>
      <c r="T67" s="51"/>
      <c r="U67" s="51" t="s">
        <v>82</v>
      </c>
      <c r="V67" s="51"/>
      <c r="W67" s="66">
        <v>45204</v>
      </c>
      <c r="X67" s="226" t="s">
        <v>274</v>
      </c>
      <c r="Y67" s="109" t="s">
        <v>150</v>
      </c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</row>
    <row r="68" spans="1:106" s="57" customFormat="1" x14ac:dyDescent="0.2">
      <c r="A68" s="58">
        <f t="shared" si="1"/>
        <v>65</v>
      </c>
      <c r="B68" s="124" t="s">
        <v>314</v>
      </c>
      <c r="C68" s="60" t="s">
        <v>315</v>
      </c>
      <c r="D68" s="61" t="s">
        <v>316</v>
      </c>
      <c r="E68" s="62" t="s">
        <v>55</v>
      </c>
      <c r="F68" s="222" t="s">
        <v>297</v>
      </c>
      <c r="G68" s="222" t="s">
        <v>225</v>
      </c>
      <c r="H68" s="62" t="s">
        <v>317</v>
      </c>
      <c r="I68" s="62" t="s">
        <v>298</v>
      </c>
      <c r="J68" s="63" t="s">
        <v>42</v>
      </c>
      <c r="K68" s="62">
        <v>1</v>
      </c>
      <c r="L68" s="62" t="s">
        <v>55</v>
      </c>
      <c r="M68" s="102">
        <v>870</v>
      </c>
      <c r="N68" s="61" t="s">
        <v>43</v>
      </c>
      <c r="O68" s="130">
        <v>36382</v>
      </c>
      <c r="P68" s="64" t="s">
        <v>318</v>
      </c>
      <c r="Q68" s="64">
        <v>280</v>
      </c>
      <c r="R68" s="50">
        <f t="shared" si="0"/>
        <v>243600</v>
      </c>
      <c r="S68" s="50"/>
      <c r="T68" s="50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</row>
    <row r="69" spans="1:106" s="57" customFormat="1" x14ac:dyDescent="0.2">
      <c r="A69" s="58">
        <f t="shared" si="1"/>
        <v>66</v>
      </c>
      <c r="B69" s="124" t="s">
        <v>319</v>
      </c>
      <c r="C69" s="60" t="s">
        <v>320</v>
      </c>
      <c r="D69" s="61" t="s">
        <v>321</v>
      </c>
      <c r="E69" s="62">
        <v>1940</v>
      </c>
      <c r="F69" s="222" t="s">
        <v>40</v>
      </c>
      <c r="G69" s="222" t="s">
        <v>40</v>
      </c>
      <c r="H69" s="62" t="s">
        <v>217</v>
      </c>
      <c r="I69" s="62" t="s">
        <v>298</v>
      </c>
      <c r="J69" s="63" t="s">
        <v>42</v>
      </c>
      <c r="K69" s="62">
        <v>1</v>
      </c>
      <c r="L69" s="62" t="s">
        <v>55</v>
      </c>
      <c r="M69" s="102">
        <v>4027.2</v>
      </c>
      <c r="N69" s="61" t="s">
        <v>43</v>
      </c>
      <c r="O69" s="62" t="s">
        <v>299</v>
      </c>
      <c r="P69" s="64" t="s">
        <v>322</v>
      </c>
      <c r="Q69" s="65">
        <v>280</v>
      </c>
      <c r="R69" s="50">
        <f t="shared" si="0"/>
        <v>1127616</v>
      </c>
      <c r="S69" s="51"/>
      <c r="T69" s="51"/>
      <c r="U69" s="51"/>
      <c r="V69" s="51"/>
      <c r="W69" s="66">
        <v>130884</v>
      </c>
      <c r="X69" s="226" t="s">
        <v>274</v>
      </c>
      <c r="Y69" s="109" t="s">
        <v>150</v>
      </c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</row>
    <row r="70" spans="1:106" s="57" customFormat="1" x14ac:dyDescent="0.2">
      <c r="A70" s="58">
        <f t="shared" si="1"/>
        <v>67</v>
      </c>
      <c r="B70" s="124" t="s">
        <v>323</v>
      </c>
      <c r="C70" s="60" t="s">
        <v>324</v>
      </c>
      <c r="D70" s="61" t="s">
        <v>325</v>
      </c>
      <c r="E70" s="62" t="s">
        <v>55</v>
      </c>
      <c r="F70" s="222" t="s">
        <v>297</v>
      </c>
      <c r="G70" s="222" t="s">
        <v>225</v>
      </c>
      <c r="H70" s="62" t="s">
        <v>72</v>
      </c>
      <c r="I70" s="62" t="s">
        <v>298</v>
      </c>
      <c r="J70" s="63" t="s">
        <v>42</v>
      </c>
      <c r="K70" s="62">
        <v>1</v>
      </c>
      <c r="L70" s="62" t="s">
        <v>55</v>
      </c>
      <c r="M70" s="102">
        <v>73.099999999999994</v>
      </c>
      <c r="N70" s="61" t="s">
        <v>43</v>
      </c>
      <c r="O70" s="130">
        <v>36382</v>
      </c>
      <c r="P70" s="64" t="s">
        <v>326</v>
      </c>
      <c r="Q70" s="64">
        <v>280</v>
      </c>
      <c r="R70" s="50">
        <f t="shared" si="0"/>
        <v>20468</v>
      </c>
      <c r="S70" s="50"/>
      <c r="T70" s="50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</row>
    <row r="71" spans="1:106" s="57" customFormat="1" x14ac:dyDescent="0.2">
      <c r="A71" s="58">
        <f t="shared" ref="A71:A75" si="2">SUM(A70+1)</f>
        <v>68</v>
      </c>
      <c r="B71" s="241" t="s">
        <v>327</v>
      </c>
      <c r="C71" s="60" t="s">
        <v>328</v>
      </c>
      <c r="D71" s="61" t="s">
        <v>329</v>
      </c>
      <c r="E71" s="62">
        <v>1965</v>
      </c>
      <c r="F71" s="222" t="s">
        <v>297</v>
      </c>
      <c r="G71" s="222" t="s">
        <v>72</v>
      </c>
      <c r="H71" s="62" t="s">
        <v>72</v>
      </c>
      <c r="I71" s="62" t="s">
        <v>298</v>
      </c>
      <c r="J71" s="63" t="s">
        <v>42</v>
      </c>
      <c r="K71" s="62">
        <v>1</v>
      </c>
      <c r="L71" s="62" t="s">
        <v>55</v>
      </c>
      <c r="M71" s="102">
        <v>96.2</v>
      </c>
      <c r="N71" s="61" t="s">
        <v>43</v>
      </c>
      <c r="O71" s="130">
        <v>34635</v>
      </c>
      <c r="P71" s="64" t="s">
        <v>173</v>
      </c>
      <c r="Q71" s="64">
        <v>500</v>
      </c>
      <c r="R71" s="50">
        <f t="shared" si="0"/>
        <v>48100</v>
      </c>
      <c r="S71" s="50"/>
      <c r="T71" s="50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</row>
    <row r="72" spans="1:106" s="99" customFormat="1" ht="13.5" thickBot="1" x14ac:dyDescent="0.25">
      <c r="A72" s="58">
        <f t="shared" si="2"/>
        <v>69</v>
      </c>
      <c r="B72" s="161" t="s">
        <v>330</v>
      </c>
      <c r="C72" s="162" t="s">
        <v>331</v>
      </c>
      <c r="D72" s="145" t="s">
        <v>38</v>
      </c>
      <c r="E72" s="146">
        <v>1967</v>
      </c>
      <c r="F72" s="146" t="s">
        <v>39</v>
      </c>
      <c r="G72" s="194" t="s">
        <v>40</v>
      </c>
      <c r="H72" s="146" t="s">
        <v>39</v>
      </c>
      <c r="I72" s="146" t="s">
        <v>98</v>
      </c>
      <c r="J72" s="165" t="s">
        <v>42</v>
      </c>
      <c r="K72" s="146">
        <v>4</v>
      </c>
      <c r="L72" s="146">
        <v>1</v>
      </c>
      <c r="M72" s="176">
        <v>5241.3</v>
      </c>
      <c r="N72" s="145" t="s">
        <v>43</v>
      </c>
      <c r="O72" s="146" t="s">
        <v>332</v>
      </c>
      <c r="P72" s="177">
        <v>30</v>
      </c>
      <c r="Q72" s="166">
        <v>550</v>
      </c>
      <c r="R72" s="50">
        <f t="shared" si="0"/>
        <v>2882715</v>
      </c>
      <c r="S72" s="51"/>
      <c r="T72" s="51"/>
      <c r="U72" s="51"/>
      <c r="V72" s="51"/>
      <c r="W72" s="131">
        <v>123496</v>
      </c>
      <c r="X72" s="128" t="s">
        <v>333</v>
      </c>
      <c r="Y72" s="129">
        <v>29268962</v>
      </c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</row>
    <row r="73" spans="1:106" s="57" customFormat="1" x14ac:dyDescent="0.2">
      <c r="A73" s="58">
        <f t="shared" si="2"/>
        <v>70</v>
      </c>
      <c r="B73" s="242" t="s">
        <v>334</v>
      </c>
      <c r="C73" s="43" t="s">
        <v>335</v>
      </c>
      <c r="D73" s="169" t="s">
        <v>38</v>
      </c>
      <c r="E73" s="170">
        <v>1965</v>
      </c>
      <c r="F73" s="170" t="s">
        <v>336</v>
      </c>
      <c r="G73" s="206" t="s">
        <v>40</v>
      </c>
      <c r="H73" s="170" t="s">
        <v>62</v>
      </c>
      <c r="I73" s="45" t="s">
        <v>298</v>
      </c>
      <c r="J73" s="46" t="s">
        <v>42</v>
      </c>
      <c r="K73" s="170">
        <v>2</v>
      </c>
      <c r="L73" s="170" t="s">
        <v>55</v>
      </c>
      <c r="M73" s="171">
        <v>1083.2</v>
      </c>
      <c r="N73" s="47" t="s">
        <v>43</v>
      </c>
      <c r="O73" s="240">
        <v>28634</v>
      </c>
      <c r="P73" s="48" t="s">
        <v>173</v>
      </c>
      <c r="Q73" s="49">
        <v>400</v>
      </c>
      <c r="R73" s="50">
        <f t="shared" si="0"/>
        <v>433280</v>
      </c>
      <c r="S73" s="51"/>
      <c r="T73" s="51"/>
      <c r="U73" s="51"/>
      <c r="V73" s="51"/>
      <c r="W73" s="106">
        <v>28098</v>
      </c>
      <c r="X73" s="107" t="s">
        <v>337</v>
      </c>
      <c r="Y73" s="44">
        <v>63624710</v>
      </c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</row>
    <row r="74" spans="1:106" s="57" customFormat="1" x14ac:dyDescent="0.2">
      <c r="A74" s="58">
        <f t="shared" si="2"/>
        <v>71</v>
      </c>
      <c r="B74" s="243" t="s">
        <v>149</v>
      </c>
      <c r="C74" s="244" t="s">
        <v>338</v>
      </c>
      <c r="D74" s="245" t="s">
        <v>38</v>
      </c>
      <c r="E74" s="246">
        <v>1978</v>
      </c>
      <c r="F74" s="170" t="s">
        <v>336</v>
      </c>
      <c r="G74" s="222" t="s">
        <v>40</v>
      </c>
      <c r="H74" s="170" t="s">
        <v>62</v>
      </c>
      <c r="I74" s="62" t="s">
        <v>298</v>
      </c>
      <c r="J74" s="63" t="s">
        <v>42</v>
      </c>
      <c r="K74" s="246">
        <v>1</v>
      </c>
      <c r="L74" s="246">
        <v>1</v>
      </c>
      <c r="M74" s="231">
        <v>135</v>
      </c>
      <c r="N74" s="232" t="s">
        <v>43</v>
      </c>
      <c r="O74" s="247">
        <v>28634</v>
      </c>
      <c r="P74" s="48" t="s">
        <v>173</v>
      </c>
      <c r="Q74" s="248">
        <v>400</v>
      </c>
      <c r="R74" s="50">
        <f t="shared" si="0"/>
        <v>54000</v>
      </c>
      <c r="S74" s="51"/>
      <c r="T74" s="51"/>
      <c r="U74" s="51"/>
      <c r="V74" s="51"/>
      <c r="W74" s="69">
        <v>4391</v>
      </c>
      <c r="X74" s="224" t="s">
        <v>339</v>
      </c>
      <c r="Y74" s="98" t="s">
        <v>340</v>
      </c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</row>
    <row r="75" spans="1:106" s="239" customFormat="1" ht="13.5" thickBot="1" x14ac:dyDescent="0.25">
      <c r="A75" s="58">
        <f t="shared" si="2"/>
        <v>72</v>
      </c>
      <c r="B75" s="249" t="s">
        <v>149</v>
      </c>
      <c r="C75" s="74" t="s">
        <v>341</v>
      </c>
      <c r="D75" s="114" t="s">
        <v>342</v>
      </c>
      <c r="E75" s="173">
        <v>1978</v>
      </c>
      <c r="F75" s="76" t="s">
        <v>336</v>
      </c>
      <c r="G75" s="194" t="s">
        <v>40</v>
      </c>
      <c r="H75" s="76" t="s">
        <v>62</v>
      </c>
      <c r="I75" s="76" t="s">
        <v>298</v>
      </c>
      <c r="J75" s="77" t="s">
        <v>42</v>
      </c>
      <c r="K75" s="173">
        <v>1</v>
      </c>
      <c r="L75" s="173" t="s">
        <v>55</v>
      </c>
      <c r="M75" s="116">
        <v>72.099999999999994</v>
      </c>
      <c r="N75" s="75" t="s">
        <v>43</v>
      </c>
      <c r="O75" s="250">
        <v>28634</v>
      </c>
      <c r="P75" s="78" t="s">
        <v>173</v>
      </c>
      <c r="Q75" s="79">
        <v>280</v>
      </c>
      <c r="R75" s="50">
        <f>SUM(M75*Q75)</f>
        <v>20188</v>
      </c>
      <c r="S75" s="51"/>
      <c r="T75" s="51"/>
      <c r="U75" s="51"/>
      <c r="V75" s="51"/>
      <c r="W75" s="70">
        <v>540</v>
      </c>
      <c r="X75" s="238" t="s">
        <v>339</v>
      </c>
      <c r="Y75" s="120" t="s">
        <v>340</v>
      </c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</row>
    <row r="76" spans="1:106" x14ac:dyDescent="0.2">
      <c r="M76">
        <f>SUM(M4:M75)</f>
        <v>267724.41000000003</v>
      </c>
      <c r="R76" s="5">
        <f>SUM(R4:R75)</f>
        <v>153117247.5</v>
      </c>
    </row>
  </sheetData>
  <mergeCells count="2">
    <mergeCell ref="F2:I2"/>
    <mergeCell ref="K2:L2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3.pielikums - saraksts Nr.1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DG00204</dc:creator>
  <cp:lastModifiedBy>DG00204</cp:lastModifiedBy>
  <dcterms:created xsi:type="dcterms:W3CDTF">2013-11-08T14:39:28Z</dcterms:created>
  <dcterms:modified xsi:type="dcterms:W3CDTF">2013-11-08T14:39:55Z</dcterms:modified>
</cp:coreProperties>
</file>