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855" activeTab="0"/>
  </bookViews>
  <sheets>
    <sheet name="1.5Teh pagraba mon pārseg." sheetId="1" r:id="rId1"/>
    <sheet name="1.6 Bedres" sheetId="2" r:id="rId2"/>
    <sheet name="1.7 Pamatu plātne asīs 1-11" sheetId="3" r:id="rId3"/>
    <sheet name="1.10 Lifta š mon sienas 1-11" sheetId="4" r:id="rId4"/>
    <sheet name="1.12 Ventkamera asīs A-D un1-21" sheetId="5" r:id="rId5"/>
    <sheet name="1.13 Metāla ailu  pārsedzes" sheetId="6" r:id="rId6"/>
  </sheets>
  <definedNames>
    <definedName name="_xlnm.Print_Titles" localSheetId="3">'1.10 Lifta š mon sienas 1-11'!$15:$17</definedName>
    <definedName name="_xlnm.Print_Titles" localSheetId="4">'1.12 Ventkamera asīs A-D un1-21'!$16:$18</definedName>
    <definedName name="_xlnm.Print_Titles" localSheetId="5">'1.13 Metāla ailu  pārsedzes'!$16:$18</definedName>
    <definedName name="_xlnm.Print_Titles" localSheetId="1">'1.6 Bedres'!$17:$17</definedName>
    <definedName name="_xlnm.Print_Titles" localSheetId="2">'1.7 Pamatu plātne asīs 1-11'!$15:$17</definedName>
  </definedNames>
  <calcPr fullCalcOnLoad="1"/>
</workbook>
</file>

<file path=xl/sharedStrings.xml><?xml version="1.0" encoding="utf-8"?>
<sst xmlns="http://schemas.openxmlformats.org/spreadsheetml/2006/main" count="879" uniqueCount="136">
  <si>
    <t>Tehniskā  pagraba  monolītais  pārsegums</t>
  </si>
  <si>
    <t>Pasūtītājs :   RĪGAS  TEHNISKĀ  UNITERSITĀTE , Kaļķu iela 1 , Rīga,LV1658</t>
  </si>
  <si>
    <t>Ģenerālprojektētājs : "Valeinis  un  Stepe" SIA , Jāņa iela 7 , Rīga , LV1050</t>
  </si>
  <si>
    <t>Būvprojekts : RTU ELEKTRONIKAS UN TELEKOMUNIKĀCIJU ĒKAS REKONSTRUKCIJA UN  JAUNA KORPUSA BŪVNIECĪBA</t>
  </si>
  <si>
    <t>Objekta  kārta : 2.KĀRTA - RTU  ELEKTROTEHNIKAS  UN  TELEKOMUNIKĀCIJU  FAKULTĀTES  ĒKAS  REKONSTRUKCIJA</t>
  </si>
  <si>
    <t>Vienošanās : Nr. 2010/0066/3PD/3.1.2.1.1/IPIA/VIAA/006  PVS ID : 1492</t>
  </si>
  <si>
    <t>Iepirkuma  identifikācijas  Nr. RTU-2009/63  ERAF</t>
  </si>
  <si>
    <t>Objekta adrese: Āzenes  iela  12  K-1 , Rīga</t>
  </si>
  <si>
    <t>Projekts : Nr. P-11-08</t>
  </si>
  <si>
    <t>Tāme  sastādīta  2013.gada  tirgus  cenās  pamatojoties  uz  BK  daļas  rasējumiem.</t>
  </si>
  <si>
    <t>Tāmes izmaksas Ls:</t>
  </si>
  <si>
    <t>Nr.p.k.</t>
  </si>
  <si>
    <t>Pamatojums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</si>
  <si>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</si>
  <si>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</si>
  <si>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</si>
  <si>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</si>
  <si>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</si>
  <si>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</si>
  <si>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(Ls/h )</t>
  </si>
  <si>
    <t>Darba alga (Ls)</t>
  </si>
  <si>
    <t>Materiāli (Ls)</t>
  </si>
  <si>
    <t>Mehānismi   (Ls)</t>
  </si>
  <si>
    <t>Kopā (Ls)</t>
  </si>
  <si>
    <t>Darbietilpība, c/st.</t>
  </si>
  <si>
    <t>Summa,Ls</t>
  </si>
  <si>
    <t>05-00000</t>
  </si>
  <si>
    <t>m2</t>
  </si>
  <si>
    <t>t.m.</t>
  </si>
  <si>
    <t>tonna</t>
  </si>
  <si>
    <t>gab</t>
  </si>
  <si>
    <t>m3</t>
  </si>
  <si>
    <t>Kopā:</t>
  </si>
  <si>
    <t>Materiālu, grunts apmaiņas un būvgružu transporta izdevumi :</t>
  </si>
  <si>
    <r>
      <t xml:space="preserve">Lokālā tāme </t>
    </r>
    <r>
      <rPr>
        <sz val="10"/>
        <rFont val="Times New Roman"/>
        <family val="1"/>
      </rPr>
      <t>Nr.1-6</t>
    </r>
  </si>
  <si>
    <t>Bedres asīs 1-11/A-D; 11-21/A-D</t>
  </si>
  <si>
    <t>(darba veids vai konstruktīvā elementa nosaukums)</t>
  </si>
  <si>
    <t>2.ETAPS  ASĪS  A-D / 1-11</t>
  </si>
  <si>
    <t>MONOLĪTĀS  DZELZBETONA  BEDRES 1.stāvā</t>
  </si>
  <si>
    <t>Ierīkot  un  nojaukt  veidņus  monolīto  joslu  iebetonēšanai</t>
  </si>
  <si>
    <t>Stiegrot  monolītās  joslas  ar  A-III  klases  armatūru , ar  armatūras  ierobežotājiem</t>
  </si>
  <si>
    <t xml:space="preserve">Ierīkot  PVC  plēvi  t=0,2mm  2  kārtās </t>
  </si>
  <si>
    <t>Iestrādāt  betonu  B25  monolītajās  joslās , ar  piegādi  un  sūknēšanu</t>
  </si>
  <si>
    <t>3.ETAPS  ASĪS  A-D / 11-21</t>
  </si>
  <si>
    <r>
      <t xml:space="preserve">Lokālā tāme </t>
    </r>
    <r>
      <rPr>
        <sz val="10"/>
        <rFont val="Times New Roman"/>
        <family val="1"/>
      </rPr>
      <t>Nr.1-7</t>
    </r>
  </si>
  <si>
    <t>Pamatu plātne asīs 1-11</t>
  </si>
  <si>
    <t>Mehānismi  (Ls)</t>
  </si>
  <si>
    <t>Asīs 1-11  (BKD_TP_126_001)</t>
  </si>
  <si>
    <t>Blietēt  gruntī  mehāniski</t>
  </si>
  <si>
    <t>Betons B10</t>
  </si>
  <si>
    <t xml:space="preserve">Blietēt  šķebas  </t>
  </si>
  <si>
    <t>03-00000</t>
  </si>
  <si>
    <t>Ģeotekstils Typar SF32</t>
  </si>
  <si>
    <t>Ierīkot un  nojaukt  veidņus  plātnes  betonēšanai</t>
  </si>
  <si>
    <t>Stiegrot  režģogus  ar  A-III  klases armatūru , ar  armatūras  ierobežotājiem</t>
  </si>
  <si>
    <t>Iestrādāt  režģogos  betonu  B30  ar  piegādi  un  sūknēšanu</t>
  </si>
  <si>
    <t>Penetrējošā hidroizolācija</t>
  </si>
  <si>
    <r>
      <t xml:space="preserve">Lokālā tāme </t>
    </r>
    <r>
      <rPr>
        <sz val="10"/>
        <rFont val="Times New Roman"/>
        <family val="1"/>
      </rPr>
      <t>Nr.1-10</t>
    </r>
  </si>
  <si>
    <t>BKD-146-001</t>
  </si>
  <si>
    <t>Ierīkot  un  nojaukt  veidņus  monolīto  sienu  betonēšanai , ar  veidņu  balstiem  un  stiprinājumiem</t>
  </si>
  <si>
    <t>Ierīkot  malu  veidņus  ailu  izbetonēšanai</t>
  </si>
  <si>
    <t>Stiegrot  sienu  un  pārseguma  konstrukcjas  ar  A-III  klases  armatūru , ar  armatūras  ierobežotājiem</t>
  </si>
  <si>
    <t>Ierīkot  darba  šuves  materiālu</t>
  </si>
  <si>
    <r>
      <t xml:space="preserve">Lokālā tāme </t>
    </r>
    <r>
      <rPr>
        <sz val="10"/>
        <rFont val="Times New Roman"/>
        <family val="1"/>
      </rPr>
      <t>Nr.1-12</t>
    </r>
  </si>
  <si>
    <t>Ventkameras  konstrukcijas  asīs  A-D/1-21</t>
  </si>
  <si>
    <t>MONOLĪTĀS  DZELZBETONA  JOSLAS</t>
  </si>
  <si>
    <t>Urbt  caurumus  d-18mm  L-550mm  esošajā  jumta  pārsegumā  enkurstiegru  montāžai</t>
  </si>
  <si>
    <t>cm</t>
  </si>
  <si>
    <t>Iestrādāt  ķīmiskos  enkurus  Hilti  HVA+HAS+M16x125</t>
  </si>
  <si>
    <t>MONOLĪTĀ  DZELZBETONA  GRĪDAS  PLĀTNE</t>
  </si>
  <si>
    <t>Ierīkot  paliekošos  monolītās  plātmes  iebetonēšanai</t>
  </si>
  <si>
    <t>Stiegrot  monolīto  plātni  ar  A-III  klases  armatūru , ar  armatūras  ierobežotājiem</t>
  </si>
  <si>
    <t>Iestrādāt  betonu  B25  monolītajā  plātnē , ar  piegādi  un  sūknēšanu</t>
  </si>
  <si>
    <t>Sagatavot  montāžai  un  montēt  monolītās  dzelzbetona  plātnes  leņķa  dzelzs  100x100x8  aprāmējumu</t>
  </si>
  <si>
    <t xml:space="preserve">Uzklāt  2  kārtas  horizontālo  hidroizolāciju  </t>
  </si>
  <si>
    <t>Ierīkot  skaņas  izolējošos  paklājus  Isolgomma  b-20mmm</t>
  </si>
  <si>
    <t>Ierīkot  kopā  sakrūvētu  finieri  2x20mm</t>
  </si>
  <si>
    <t>METĀLA  KONSTRUKCIJU  KARKASS  AR  KOKA  ELEMENTIEM</t>
  </si>
  <si>
    <t>Materiālās  vērtības - IPE 200,180,160 ; HEA 160 ; Kvadrāts 120x120x5 ; Leņķis 100x100x6,5 ; Plakandzelzs  t=16,10,8</t>
  </si>
  <si>
    <t>KMD  projekts</t>
  </si>
  <si>
    <t>kompl.</t>
  </si>
  <si>
    <t>Tērauda  konstrukciju  izgatavošana</t>
  </si>
  <si>
    <t>Tērauda  konstrukciju  attīrīšana  ar  skrošstrūklu</t>
  </si>
  <si>
    <t>Tērauda  konstrukciju  gruntēšana  40mkm</t>
  </si>
  <si>
    <t>Tērauda  konstrukciju  krāsošana  80mkm</t>
  </si>
  <si>
    <t xml:space="preserve">Bultskrūves M20 , M16 , M12 , uzgriežņi  un  paplāksnes </t>
  </si>
  <si>
    <t>Urbt  caurumus  d-18mm  L-130mm  jaunajās  monolītajās  joslās  Hilti  enkuru  montāžai  ar  metāla  sijām</t>
  </si>
  <si>
    <t>Iestrādāt  ķīmiskos  enkurus  Hilti  HVA+HAS+M10x90</t>
  </si>
  <si>
    <t>Tērauda  konstrukciju  montāža</t>
  </si>
  <si>
    <t>KOKA  SIJAS  UN  SPĀRES</t>
  </si>
  <si>
    <t>Montēt  antiseptētas  koka  sijas  un  spāres  60x150</t>
  </si>
  <si>
    <t>Montēt  antiseptētas  koka  sijas  un  spāres  50x200</t>
  </si>
  <si>
    <t>AILU  PĀRSEDZES</t>
  </si>
  <si>
    <t>Kalt  ejas  esošajās  sienās  ailu  pārsedžu  montāžai</t>
  </si>
  <si>
    <t>Aptīt  metāla  ailu  pārsedzes  ar  cinkotu  zemapmetuma  sietu</t>
  </si>
  <si>
    <t>Aizjavot  ejas  virs  ailām , pēc  ailu  pārsedžu  montāžas  ar  cementa  javu  M100 ( 0,1m3)</t>
  </si>
  <si>
    <t>Ierīkot  paliekošos  veidņus  monolītās  plātmes  iebetonēšanai</t>
  </si>
  <si>
    <t>Materiālās  vērtības - IPE 200,180,160 ; HEA 160 ; Kvadrāts 120x120x5 ; Leņķis 100x100x6,5 ; Plakandzelzs  t=10,8</t>
  </si>
  <si>
    <r>
      <t xml:space="preserve">Lokālā tāme </t>
    </r>
    <r>
      <rPr>
        <sz val="10"/>
        <rFont val="Times New Roman"/>
        <family val="1"/>
      </rPr>
      <t>Nr.1-13</t>
    </r>
  </si>
  <si>
    <t>Metāla  ailu  pārsedžu  montāža</t>
  </si>
  <si>
    <t>2.ETAPS</t>
  </si>
  <si>
    <t>1.STĀVS</t>
  </si>
  <si>
    <t>METĀLA  AILU  PĀRSEDZES  MP5</t>
  </si>
  <si>
    <t>Iebetonēt  armētus  d-6/d-6/100/100  monolītā  dzelzbetona  spilvenus 250x535x120</t>
  </si>
  <si>
    <t>Montēt  Peri  MP480  stutes</t>
  </si>
  <si>
    <t>Ierīkot  koka  brusas  150x150  ar  finiera  paliktņiem</t>
  </si>
  <si>
    <t>Sagatavot  montāžai  un  montēt  ailu  pārsedzes - U-profils 40+U profils 30  ar  vītņstieņu  M16  savilcēm</t>
  </si>
  <si>
    <t>Aizjavot  ejas  virs  ailām , pēc  ailu  pārsedžu  montāžas  ar  cementa  javu  M100</t>
  </si>
  <si>
    <t>METĀLA  AILU  PĀRSEDZES  MP6</t>
  </si>
  <si>
    <t>Sagatavot  montāžai  un  montēt  ailu  pārsedzes - 2xU-profils 12  ar  vītņstieņu  M16  savilcēm</t>
  </si>
  <si>
    <t>METĀLA  AILU  PĀRSEDZES  MP7</t>
  </si>
  <si>
    <t>Sagatavot  montāžai  un  montēt  ailu  pārsedzes - U-profils 27+U profils 20  ar  vītņstieņu  M16  savilcēm</t>
  </si>
  <si>
    <t>METĀLA  AILU  PĀRSEDZES  MP1</t>
  </si>
  <si>
    <t>Sagatavot  montāžai  un  montēt  ailu  pārsedzes - U-profils 24+U profils 18  ar  vītņstieņu  M16  savilcēm</t>
  </si>
  <si>
    <t>METĀLA  AILU  PĀRSEDZES  MP12</t>
  </si>
  <si>
    <t>Sagatavot  montāžai  un  montēt  ailu  pārsedzes - U-profils 12  ar  vītņstieņu  M16  savilcēm</t>
  </si>
  <si>
    <t>2.STĀVS</t>
  </si>
  <si>
    <t>METĀLA  AILU  PĀRSEDZES  MP4</t>
  </si>
  <si>
    <t>Montēt  Peri  MP350  stutes</t>
  </si>
  <si>
    <t>METĀLA  AILU  PĀRSEDZES  MP8</t>
  </si>
  <si>
    <t>3.STĀVS</t>
  </si>
  <si>
    <t>4.STĀVS</t>
  </si>
  <si>
    <t>3.ETAPS</t>
  </si>
  <si>
    <t>FIBO  KERAMZĪTBETONA  AILU  PĀRSEDZES</t>
  </si>
  <si>
    <t>Montēt  KP2 Fibo  keramzītbetona  ailu  pārsedzes  1790x200x185</t>
  </si>
  <si>
    <t>Montēt  KP1 Fibo  keramzītbetona  ailu  pārsedzes  1490x200x185</t>
  </si>
  <si>
    <t>METĀLA  AILU  PĀRSEDZES  MP9</t>
  </si>
  <si>
    <t>METĀLA  AILU  PĀRSEDZES  MP11</t>
  </si>
  <si>
    <t>Fiksācijas karkass " Zettfix 19 "</t>
  </si>
  <si>
    <t>9a</t>
  </si>
  <si>
    <t xml:space="preserve">Sagatavot  montāžai  un  montēt  ailu  pārsedzes MS1 </t>
  </si>
  <si>
    <t>Sagatavot  montāžai  un  montēt  ailu  pārsedzes - U-profils 24+U profils 18 ar  vītņstieņu  M16  savilcēm</t>
  </si>
  <si>
    <t>Smilts zem grīdas</t>
  </si>
  <si>
    <r>
      <t xml:space="preserve">Lifta  šahtas  </t>
    </r>
    <r>
      <rPr>
        <b/>
        <sz val="12"/>
        <color indexed="10"/>
        <rFont val="Times New Roman"/>
        <family val="1"/>
      </rPr>
      <t>sienu, grīdas un pārseguma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izbūve</t>
    </r>
    <r>
      <rPr>
        <b/>
        <sz val="12"/>
        <rFont val="Times New Roman"/>
        <family val="1"/>
      </rPr>
      <t xml:space="preserve">  asīs  1-11 </t>
    </r>
  </si>
  <si>
    <r>
      <t xml:space="preserve">Iestrādāt  sienās betonu  </t>
    </r>
    <r>
      <rPr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30</t>
    </r>
    <r>
      <rPr>
        <sz val="10"/>
        <rFont val="Times New Roman"/>
        <family val="1"/>
      </rPr>
      <t>, ar  piegādi  un  sūknēšanu</t>
    </r>
  </si>
  <si>
    <r>
      <t xml:space="preserve">Lokālā tāme </t>
    </r>
    <r>
      <rPr>
        <sz val="10"/>
        <rFont val="Times New Roman"/>
        <family val="1"/>
      </rPr>
      <t>Nr.1-5 -</t>
    </r>
    <r>
      <rPr>
        <b/>
        <sz val="16"/>
        <color indexed="1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izslēgts</t>
    </r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</si>
</sst>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"/>
    <numFmt numFmtId="165" formatCode="#,##0.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4" fontId="3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5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center" wrapText="1" shrinkToFit="1"/>
    </xf>
    <xf numFmtId="2" fontId="3" fillId="0" borderId="13" xfId="0" applyNumberFormat="1" applyFont="1" applyFill="1" applyBorder="1" applyAlignment="1">
      <alignment horizontal="center" wrapText="1" shrinkToFi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9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 vertical="center" wrapText="1"/>
    </xf>
    <xf numFmtId="165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49" fillId="0" borderId="15" xfId="0" applyNumberFormat="1" applyFont="1" applyFill="1" applyBorder="1" applyAlignment="1">
      <alignment horizontal="center" vertical="center" wrapText="1"/>
    </xf>
    <xf numFmtId="4" fontId="49" fillId="0" borderId="13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 shrinkToFit="1"/>
    </xf>
    <xf numFmtId="0" fontId="50" fillId="0" borderId="15" xfId="0" applyFont="1" applyFill="1" applyBorder="1" applyAlignment="1">
      <alignment horizontal="left" vertical="center" wrapText="1"/>
    </xf>
    <xf numFmtId="4" fontId="50" fillId="0" borderId="15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64" fontId="49" fillId="0" borderId="13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tabSelected="1"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55.7109375" style="9" customWidth="1"/>
    <col min="4" max="5" width="7.7109375" style="9" customWidth="1"/>
    <col min="6" max="11" width="8.7109375" style="9" customWidth="1"/>
    <col min="12" max="15" width="9.7109375" style="9" customWidth="1"/>
    <col min="16" max="16" width="12.7109375" style="9" customWidth="1"/>
    <col min="17" max="17" width="9.28125" style="9" customWidth="1"/>
    <col min="18" max="18" width="9.140625" style="9" customWidth="1"/>
    <col min="19" max="20" width="9.28125" style="9" bestFit="1" customWidth="1"/>
    <col min="21" max="16384" width="9.140625" style="9" customWidth="1"/>
  </cols>
  <sheetData>
    <row r="1" spans="1:16" s="1" customFormat="1" ht="30" customHeight="1">
      <c r="A1" s="92" t="s">
        <v>135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1" customFormat="1" ht="18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2.75" customHeight="1">
      <c r="A4" s="3" t="s">
        <v>1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12.75" customHeight="1">
      <c r="A5" s="3" t="s">
        <v>2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12.75" customHeight="1">
      <c r="A6" s="3" t="s">
        <v>3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" customFormat="1" ht="12.75" customHeight="1">
      <c r="A7" s="3" t="s">
        <v>4</v>
      </c>
    </row>
    <row r="8" s="1" customFormat="1" ht="12.75" customHeight="1">
      <c r="A8" s="3" t="s">
        <v>5</v>
      </c>
    </row>
    <row r="9" s="1" customFormat="1" ht="12.75" customHeight="1">
      <c r="A9" s="1" t="s">
        <v>6</v>
      </c>
    </row>
    <row r="10" s="1" customFormat="1" ht="12.75" customHeight="1">
      <c r="A10" s="1" t="s">
        <v>7</v>
      </c>
    </row>
    <row r="11" s="1" customFormat="1" ht="12.75" customHeight="1">
      <c r="A11" s="1" t="s">
        <v>8</v>
      </c>
    </row>
    <row r="12" s="1" customFormat="1" ht="12.75" customHeight="1"/>
    <row r="13" spans="1:16" s="1" customFormat="1" ht="12.75" customHeight="1">
      <c r="A13" s="1" t="s">
        <v>9</v>
      </c>
      <c r="N13" s="3"/>
      <c r="O13" s="4"/>
      <c r="P13" s="5"/>
    </row>
    <row r="14" spans="1:16" s="1" customFormat="1" ht="12.75" customHeight="1">
      <c r="A14" s="3"/>
      <c r="B14" s="3"/>
      <c r="L14" s="4"/>
      <c r="M14" s="3"/>
      <c r="N14" s="6"/>
      <c r="O14" s="7"/>
      <c r="P14" s="7"/>
    </row>
    <row r="15" spans="1:16" ht="20.25" customHeight="1">
      <c r="A15" s="93" t="s">
        <v>11</v>
      </c>
      <c r="B15" s="95" t="s">
        <v>12</v>
      </c>
      <c r="C15" s="95" t="s">
        <v>13</v>
      </c>
      <c r="D15" s="93" t="s">
        <v>14</v>
      </c>
      <c r="E15" s="93" t="s">
        <v>15</v>
      </c>
      <c r="F15" s="87" t="s">
        <v>16</v>
      </c>
      <c r="G15" s="88"/>
      <c r="H15" s="88"/>
      <c r="I15" s="88"/>
      <c r="J15" s="88"/>
      <c r="K15" s="89"/>
      <c r="L15" s="87" t="s">
        <v>17</v>
      </c>
      <c r="M15" s="88"/>
      <c r="N15" s="88"/>
      <c r="O15" s="88"/>
      <c r="P15" s="89"/>
    </row>
    <row r="16" spans="1:22" ht="77.25" customHeight="1">
      <c r="A16" s="94"/>
      <c r="B16" s="96"/>
      <c r="C16" s="96"/>
      <c r="D16" s="97"/>
      <c r="E16" s="97"/>
      <c r="F16" s="10" t="s">
        <v>18</v>
      </c>
      <c r="G16" s="11" t="s">
        <v>19</v>
      </c>
      <c r="H16" s="11" t="s">
        <v>20</v>
      </c>
      <c r="I16" s="8" t="s">
        <v>21</v>
      </c>
      <c r="J16" s="8" t="s">
        <v>22</v>
      </c>
      <c r="K16" s="11" t="s">
        <v>23</v>
      </c>
      <c r="L16" s="10" t="s">
        <v>24</v>
      </c>
      <c r="M16" s="11" t="s">
        <v>20</v>
      </c>
      <c r="N16" s="8" t="s">
        <v>21</v>
      </c>
      <c r="O16" s="8" t="s">
        <v>22</v>
      </c>
      <c r="P16" s="10" t="s">
        <v>25</v>
      </c>
      <c r="S16" s="12"/>
      <c r="T16" s="12"/>
      <c r="U16" s="12"/>
      <c r="V16" s="12"/>
    </row>
    <row r="17" spans="1:16" ht="12.7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</row>
    <row r="18" spans="1:16" ht="12.75">
      <c r="A18" s="14"/>
      <c r="B18" s="15"/>
      <c r="C18" s="16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20" ht="12.75">
      <c r="A19" s="17"/>
      <c r="B19" s="18"/>
      <c r="C19" s="19"/>
      <c r="D19" s="20"/>
      <c r="E19" s="21"/>
      <c r="F19" s="22"/>
      <c r="G19" s="22"/>
      <c r="H19" s="23"/>
      <c r="I19" s="22"/>
      <c r="J19" s="22"/>
      <c r="K19" s="23"/>
      <c r="L19" s="23"/>
      <c r="M19" s="23"/>
      <c r="N19" s="23"/>
      <c r="O19" s="23"/>
      <c r="P19" s="23"/>
      <c r="S19" s="12"/>
      <c r="T19" s="12"/>
    </row>
    <row r="20" spans="1:16" ht="12.75">
      <c r="A20" s="17"/>
      <c r="B20" s="18"/>
      <c r="C20" s="19"/>
      <c r="D20" s="20"/>
      <c r="E20" s="21"/>
      <c r="F20" s="22"/>
      <c r="G20" s="22"/>
      <c r="H20" s="23"/>
      <c r="I20" s="22"/>
      <c r="J20" s="22"/>
      <c r="K20" s="23"/>
      <c r="L20" s="23"/>
      <c r="M20" s="23"/>
      <c r="N20" s="23"/>
      <c r="O20" s="23"/>
      <c r="P20" s="23"/>
    </row>
    <row r="21" spans="1:16" ht="12.75">
      <c r="A21" s="17"/>
      <c r="B21" s="18"/>
      <c r="C21" s="19"/>
      <c r="D21" s="20"/>
      <c r="E21" s="24"/>
      <c r="F21" s="22"/>
      <c r="G21" s="22"/>
      <c r="H21" s="23"/>
      <c r="I21" s="22"/>
      <c r="J21" s="22"/>
      <c r="K21" s="23"/>
      <c r="L21" s="23"/>
      <c r="M21" s="23"/>
      <c r="N21" s="23"/>
      <c r="O21" s="23"/>
      <c r="P21" s="23"/>
    </row>
    <row r="22" spans="1:16" ht="12.75">
      <c r="A22" s="17"/>
      <c r="B22" s="18"/>
      <c r="C22" s="19"/>
      <c r="D22" s="20"/>
      <c r="E22" s="21"/>
      <c r="F22" s="22"/>
      <c r="G22" s="22"/>
      <c r="H22" s="23"/>
      <c r="I22" s="22"/>
      <c r="J22" s="22"/>
      <c r="K22" s="23"/>
      <c r="L22" s="23"/>
      <c r="M22" s="23"/>
      <c r="N22" s="23"/>
      <c r="O22" s="23"/>
      <c r="P22" s="23"/>
    </row>
    <row r="23" spans="1:20" ht="12.75">
      <c r="A23" s="17"/>
      <c r="B23" s="18"/>
      <c r="C23" s="19"/>
      <c r="D23" s="20"/>
      <c r="E23" s="25"/>
      <c r="F23" s="22"/>
      <c r="G23" s="22"/>
      <c r="H23" s="23"/>
      <c r="I23" s="22"/>
      <c r="J23" s="22"/>
      <c r="K23" s="23"/>
      <c r="L23" s="23"/>
      <c r="M23" s="23"/>
      <c r="N23" s="23"/>
      <c r="O23" s="23"/>
      <c r="P23" s="23"/>
      <c r="S23" s="12"/>
      <c r="T23" s="12"/>
    </row>
    <row r="24" spans="1:16" ht="13.5" customHeight="1">
      <c r="A24" s="26"/>
      <c r="B24" s="18"/>
      <c r="C24" s="27"/>
      <c r="D24" s="28"/>
      <c r="E24" s="29"/>
      <c r="F24" s="22"/>
      <c r="G24" s="22"/>
      <c r="H24" s="23"/>
      <c r="I24" s="22"/>
      <c r="J24" s="22"/>
      <c r="K24" s="23"/>
      <c r="L24" s="23"/>
      <c r="M24" s="23"/>
      <c r="N24" s="23"/>
      <c r="O24" s="23"/>
      <c r="P24" s="23"/>
    </row>
    <row r="25" spans="1:16" ht="13.5" customHeight="1">
      <c r="A25" s="26"/>
      <c r="B25" s="30"/>
      <c r="C25" s="27"/>
      <c r="D25" s="28"/>
      <c r="E25" s="2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3.5" customHeight="1">
      <c r="A26" s="31"/>
      <c r="B26" s="31"/>
      <c r="C26" s="90"/>
      <c r="D26" s="90"/>
      <c r="E26" s="90"/>
      <c r="F26" s="90"/>
      <c r="G26" s="90"/>
      <c r="H26" s="90"/>
      <c r="I26" s="22"/>
      <c r="J26" s="22"/>
      <c r="K26" s="22"/>
      <c r="L26" s="32"/>
      <c r="M26" s="32"/>
      <c r="N26" s="32"/>
      <c r="O26" s="32"/>
      <c r="P26" s="32"/>
    </row>
    <row r="27" spans="1:16" ht="13.5" customHeight="1">
      <c r="A27" s="31"/>
      <c r="B27" s="31"/>
      <c r="C27" s="91"/>
      <c r="D27" s="91"/>
      <c r="E27" s="91"/>
      <c r="F27" s="91"/>
      <c r="G27" s="91"/>
      <c r="H27" s="91"/>
      <c r="I27" s="33"/>
      <c r="J27" s="22"/>
      <c r="K27" s="22"/>
      <c r="L27" s="22"/>
      <c r="M27" s="22"/>
      <c r="N27" s="34"/>
      <c r="O27" s="34"/>
      <c r="P27" s="34"/>
    </row>
    <row r="28" spans="1:16" ht="13.5" customHeight="1">
      <c r="A28" s="31"/>
      <c r="B28" s="31"/>
      <c r="C28" s="90"/>
      <c r="D28" s="90"/>
      <c r="E28" s="90"/>
      <c r="F28" s="90"/>
      <c r="G28" s="90"/>
      <c r="H28" s="90"/>
      <c r="I28" s="22"/>
      <c r="J28" s="22"/>
      <c r="K28" s="22"/>
      <c r="L28" s="32"/>
      <c r="M28" s="32"/>
      <c r="N28" s="32"/>
      <c r="O28" s="32"/>
      <c r="P28" s="32"/>
    </row>
    <row r="29" spans="11:14" ht="12.75">
      <c r="K29" s="35"/>
      <c r="L29" s="35"/>
      <c r="M29" s="35"/>
      <c r="N29" s="35"/>
    </row>
  </sheetData>
  <sheetProtection/>
  <mergeCells count="12">
    <mergeCell ref="D15:D16"/>
    <mergeCell ref="E15:E16"/>
    <mergeCell ref="F15:K15"/>
    <mergeCell ref="L15:P15"/>
    <mergeCell ref="C26:H26"/>
    <mergeCell ref="C27:H27"/>
    <mergeCell ref="C28:H28"/>
    <mergeCell ref="A1:P1"/>
    <mergeCell ref="A2:P2"/>
    <mergeCell ref="A15:A16"/>
    <mergeCell ref="B15:B16"/>
    <mergeCell ref="C15:C16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"/>
  <sheetViews>
    <sheetView zoomScale="90" zoomScaleNormal="90" zoomScalePageLayoutView="0" workbookViewId="0" topLeftCell="A1">
      <selection activeCell="A2" sqref="A2:P2"/>
    </sheetView>
  </sheetViews>
  <sheetFormatPr defaultColWidth="9.140625" defaultRowHeight="12.75"/>
  <cols>
    <col min="1" max="1" width="5.7109375" style="41" customWidth="1"/>
    <col min="2" max="2" width="8.7109375" style="41" customWidth="1"/>
    <col min="3" max="3" width="55.7109375" style="41" customWidth="1"/>
    <col min="4" max="5" width="7.7109375" style="41" customWidth="1"/>
    <col min="6" max="11" width="8.7109375" style="41" customWidth="1"/>
    <col min="12" max="15" width="9.7109375" style="41" customWidth="1"/>
    <col min="16" max="16" width="12.7109375" style="41" customWidth="1"/>
    <col min="17" max="17" width="9.28125" style="41" customWidth="1"/>
    <col min="18" max="20" width="9.28125" style="41" bestFit="1" customWidth="1"/>
    <col min="21" max="16384" width="9.140625" style="41" customWidth="1"/>
  </cols>
  <sheetData>
    <row r="1" spans="1:16" s="6" customFormat="1" ht="12.75">
      <c r="A1" s="92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36" customFormat="1" ht="18" customHeight="1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6" customFormat="1" ht="12.75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6" customFormat="1" ht="12.75" customHeight="1">
      <c r="A4" s="37" t="s">
        <v>1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6" customFormat="1" ht="12.75" customHeight="1">
      <c r="A5" s="37" t="s">
        <v>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6" customFormat="1" ht="12.75" customHeight="1">
      <c r="A6" s="37" t="s">
        <v>3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="6" customFormat="1" ht="12.75" customHeight="1">
      <c r="A7" s="37" t="s">
        <v>4</v>
      </c>
    </row>
    <row r="8" s="6" customFormat="1" ht="12.75" customHeight="1">
      <c r="A8" s="37" t="s">
        <v>5</v>
      </c>
    </row>
    <row r="9" s="6" customFormat="1" ht="12.75" customHeight="1">
      <c r="A9" s="6" t="s">
        <v>6</v>
      </c>
    </row>
    <row r="10" s="6" customFormat="1" ht="12.75" customHeight="1">
      <c r="A10" s="6" t="s">
        <v>7</v>
      </c>
    </row>
    <row r="11" s="6" customFormat="1" ht="12.75" customHeight="1">
      <c r="A11" s="6" t="s">
        <v>8</v>
      </c>
    </row>
    <row r="12" s="6" customFormat="1" ht="12.75" customHeight="1"/>
    <row r="13" spans="1:16" s="6" customFormat="1" ht="12.75" customHeight="1">
      <c r="A13" s="6" t="s">
        <v>9</v>
      </c>
      <c r="N13" s="37" t="s">
        <v>10</v>
      </c>
      <c r="O13" s="7"/>
      <c r="P13" s="39"/>
    </row>
    <row r="14" spans="1:16" s="6" customFormat="1" ht="12.75" customHeight="1">
      <c r="A14" s="37"/>
      <c r="B14" s="37"/>
      <c r="L14" s="7"/>
      <c r="M14" s="37"/>
      <c r="O14" s="7"/>
      <c r="P14" s="7"/>
    </row>
    <row r="15" spans="1:16" ht="21" customHeight="1">
      <c r="A15" s="98" t="s">
        <v>11</v>
      </c>
      <c r="B15" s="107" t="s">
        <v>12</v>
      </c>
      <c r="C15" s="107" t="s">
        <v>13</v>
      </c>
      <c r="D15" s="98" t="s">
        <v>14</v>
      </c>
      <c r="E15" s="98" t="s">
        <v>15</v>
      </c>
      <c r="F15" s="100" t="s">
        <v>16</v>
      </c>
      <c r="G15" s="101"/>
      <c r="H15" s="101"/>
      <c r="I15" s="101"/>
      <c r="J15" s="101"/>
      <c r="K15" s="102"/>
      <c r="L15" s="100" t="s">
        <v>17</v>
      </c>
      <c r="M15" s="101"/>
      <c r="N15" s="101"/>
      <c r="O15" s="101"/>
      <c r="P15" s="102"/>
    </row>
    <row r="16" spans="1:22" ht="102.75" customHeight="1">
      <c r="A16" s="99"/>
      <c r="B16" s="108"/>
      <c r="C16" s="108"/>
      <c r="D16" s="99"/>
      <c r="E16" s="99"/>
      <c r="F16" s="42" t="s">
        <v>18</v>
      </c>
      <c r="G16" s="43" t="s">
        <v>19</v>
      </c>
      <c r="H16" s="43" t="s">
        <v>20</v>
      </c>
      <c r="I16" s="40" t="s">
        <v>21</v>
      </c>
      <c r="J16" s="40" t="s">
        <v>22</v>
      </c>
      <c r="K16" s="43" t="s">
        <v>23</v>
      </c>
      <c r="L16" s="42" t="s">
        <v>24</v>
      </c>
      <c r="M16" s="43" t="s">
        <v>20</v>
      </c>
      <c r="N16" s="40" t="s">
        <v>21</v>
      </c>
      <c r="O16" s="40" t="s">
        <v>22</v>
      </c>
      <c r="P16" s="42" t="s">
        <v>25</v>
      </c>
      <c r="S16" s="44"/>
      <c r="T16" s="44"/>
      <c r="U16" s="44"/>
      <c r="V16" s="44"/>
    </row>
    <row r="17" spans="1:16" ht="12.7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</row>
    <row r="18" spans="1:16" ht="12.75">
      <c r="A18" s="17"/>
      <c r="B18" s="46"/>
      <c r="C18" s="47" t="s">
        <v>37</v>
      </c>
      <c r="D18" s="48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17"/>
      <c r="B19" s="46"/>
      <c r="C19" s="47" t="s">
        <v>38</v>
      </c>
      <c r="D19" s="48"/>
      <c r="E19" s="4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5.5">
      <c r="A20" s="17">
        <v>2</v>
      </c>
      <c r="B20" s="46" t="s">
        <v>26</v>
      </c>
      <c r="C20" s="50" t="s">
        <v>40</v>
      </c>
      <c r="D20" s="48" t="s">
        <v>29</v>
      </c>
      <c r="E20" s="71">
        <f>(420+556+295+320+16+82+10+1662)/1000</f>
        <v>3.361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5.5">
      <c r="A21" s="17">
        <v>12</v>
      </c>
      <c r="B21" s="46" t="s">
        <v>26</v>
      </c>
      <c r="C21" s="50" t="s">
        <v>40</v>
      </c>
      <c r="D21" s="48" t="s">
        <v>29</v>
      </c>
      <c r="E21" s="71">
        <f>(42.5+32.3+434)/1000</f>
        <v>0.5088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25.5">
      <c r="A22" s="17">
        <v>20</v>
      </c>
      <c r="B22" s="46" t="s">
        <v>26</v>
      </c>
      <c r="C22" s="50" t="s">
        <v>40</v>
      </c>
      <c r="D22" s="48" t="s">
        <v>29</v>
      </c>
      <c r="E22" s="71">
        <f>0.6+0.696+0.368+0.4+1.612</f>
        <v>3.6759999999999997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25.5">
      <c r="A23" s="17">
        <v>30</v>
      </c>
      <c r="B23" s="46" t="s">
        <v>26</v>
      </c>
      <c r="C23" s="50" t="s">
        <v>40</v>
      </c>
      <c r="D23" s="48" t="s">
        <v>29</v>
      </c>
      <c r="E23" s="71">
        <f>0.168+0.181+0.104+0.112+0.008+0.024+0.072+0.043+0.052+0.825</f>
        <v>1.589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3.5" customHeight="1">
      <c r="A24" s="52"/>
      <c r="B24" s="52"/>
      <c r="C24" s="103" t="s">
        <v>32</v>
      </c>
      <c r="D24" s="103"/>
      <c r="E24" s="103"/>
      <c r="F24" s="103"/>
      <c r="G24" s="103"/>
      <c r="H24" s="103"/>
      <c r="I24" s="23"/>
      <c r="J24" s="23"/>
      <c r="K24" s="23"/>
      <c r="L24" s="53"/>
      <c r="M24" s="53"/>
      <c r="N24" s="53"/>
      <c r="O24" s="53"/>
      <c r="P24" s="53"/>
    </row>
    <row r="25" spans="1:16" ht="13.5" customHeight="1">
      <c r="A25" s="52"/>
      <c r="B25" s="52"/>
      <c r="C25" s="104" t="s">
        <v>33</v>
      </c>
      <c r="D25" s="104"/>
      <c r="E25" s="104"/>
      <c r="F25" s="104"/>
      <c r="G25" s="104"/>
      <c r="H25" s="104"/>
      <c r="I25" s="54"/>
      <c r="J25" s="23"/>
      <c r="K25" s="23"/>
      <c r="L25" s="23"/>
      <c r="M25" s="23"/>
      <c r="N25" s="55"/>
      <c r="O25" s="55"/>
      <c r="P25" s="55"/>
    </row>
    <row r="26" spans="1:16" ht="13.5" customHeight="1">
      <c r="A26" s="52"/>
      <c r="B26" s="52"/>
      <c r="C26" s="103" t="s">
        <v>32</v>
      </c>
      <c r="D26" s="103"/>
      <c r="E26" s="103"/>
      <c r="F26" s="103"/>
      <c r="G26" s="103"/>
      <c r="H26" s="103"/>
      <c r="I26" s="23"/>
      <c r="J26" s="23"/>
      <c r="K26" s="23"/>
      <c r="L26" s="53"/>
      <c r="M26" s="53"/>
      <c r="N26" s="53"/>
      <c r="O26" s="53"/>
      <c r="P26" s="53"/>
    </row>
    <row r="27" spans="11:14" ht="12.75">
      <c r="K27" s="56"/>
      <c r="L27" s="56"/>
      <c r="M27" s="56"/>
      <c r="N27" s="56"/>
    </row>
  </sheetData>
  <sheetProtection/>
  <mergeCells count="13">
    <mergeCell ref="A1:P1"/>
    <mergeCell ref="A2:P2"/>
    <mergeCell ref="A3:P3"/>
    <mergeCell ref="A15:A16"/>
    <mergeCell ref="B15:B16"/>
    <mergeCell ref="C15:C16"/>
    <mergeCell ref="D15:D16"/>
    <mergeCell ref="E15:E16"/>
    <mergeCell ref="F15:K15"/>
    <mergeCell ref="L15:P15"/>
    <mergeCell ref="C24:H24"/>
    <mergeCell ref="C25:H25"/>
    <mergeCell ref="C26:H26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"/>
  <sheetViews>
    <sheetView showZeros="0" zoomScale="90" zoomScaleNormal="90" zoomScalePageLayoutView="0" workbookViewId="0" topLeftCell="A1">
      <selection activeCell="A2" sqref="A2:P2"/>
    </sheetView>
  </sheetViews>
  <sheetFormatPr defaultColWidth="9.140625" defaultRowHeight="12.75"/>
  <cols>
    <col min="1" max="1" width="5.7109375" style="41" customWidth="1"/>
    <col min="2" max="2" width="8.7109375" style="41" customWidth="1"/>
    <col min="3" max="3" width="55.7109375" style="41" customWidth="1"/>
    <col min="4" max="5" width="7.7109375" style="41" customWidth="1"/>
    <col min="6" max="11" width="8.7109375" style="41" customWidth="1"/>
    <col min="12" max="15" width="9.7109375" style="41" customWidth="1"/>
    <col min="16" max="16" width="12.7109375" style="41" customWidth="1"/>
    <col min="17" max="17" width="9.28125" style="41" customWidth="1"/>
    <col min="18" max="16384" width="9.140625" style="41" customWidth="1"/>
  </cols>
  <sheetData>
    <row r="1" spans="1:16" s="6" customFormat="1" ht="15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6" customFormat="1" ht="17.2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6" customFormat="1" ht="12.75" customHeight="1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6" customFormat="1" ht="12.75" customHeight="1">
      <c r="A4" s="37" t="s">
        <v>1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6" customFormat="1" ht="12.75" customHeight="1">
      <c r="A5" s="37" t="s">
        <v>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6" customFormat="1" ht="12.75" customHeight="1">
      <c r="A6" s="37" t="s">
        <v>3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="6" customFormat="1" ht="12.75" customHeight="1">
      <c r="A7" s="37" t="s">
        <v>4</v>
      </c>
    </row>
    <row r="8" s="6" customFormat="1" ht="12.75" customHeight="1">
      <c r="A8" s="37" t="s">
        <v>5</v>
      </c>
    </row>
    <row r="9" s="6" customFormat="1" ht="12.75" customHeight="1">
      <c r="A9" s="6" t="s">
        <v>6</v>
      </c>
    </row>
    <row r="10" s="6" customFormat="1" ht="12.75" customHeight="1">
      <c r="A10" s="6" t="s">
        <v>7</v>
      </c>
    </row>
    <row r="11" s="6" customFormat="1" ht="12.75" customHeight="1">
      <c r="A11" s="6" t="s">
        <v>8</v>
      </c>
    </row>
    <row r="12" s="6" customFormat="1" ht="12.75" customHeight="1"/>
    <row r="13" spans="1:16" s="6" customFormat="1" ht="12.75" customHeight="1">
      <c r="A13" s="6" t="s">
        <v>9</v>
      </c>
      <c r="N13" s="37" t="s">
        <v>10</v>
      </c>
      <c r="O13" s="7"/>
      <c r="P13" s="39"/>
    </row>
    <row r="14" spans="1:16" s="6" customFormat="1" ht="12.75" customHeight="1">
      <c r="A14" s="37"/>
      <c r="B14" s="37"/>
      <c r="L14" s="7"/>
      <c r="M14" s="37"/>
      <c r="O14" s="7"/>
      <c r="P14" s="7"/>
    </row>
    <row r="15" spans="1:16" ht="20.25" customHeight="1">
      <c r="A15" s="98" t="s">
        <v>11</v>
      </c>
      <c r="B15" s="107" t="s">
        <v>12</v>
      </c>
      <c r="C15" s="107" t="s">
        <v>13</v>
      </c>
      <c r="D15" s="98" t="s">
        <v>14</v>
      </c>
      <c r="E15" s="98" t="s">
        <v>15</v>
      </c>
      <c r="F15" s="100" t="s">
        <v>16</v>
      </c>
      <c r="G15" s="101"/>
      <c r="H15" s="101"/>
      <c r="I15" s="101"/>
      <c r="J15" s="101"/>
      <c r="K15" s="102"/>
      <c r="L15" s="100" t="s">
        <v>17</v>
      </c>
      <c r="M15" s="101"/>
      <c r="N15" s="101"/>
      <c r="O15" s="101"/>
      <c r="P15" s="102"/>
    </row>
    <row r="16" spans="1:16" ht="72" customHeight="1">
      <c r="A16" s="99"/>
      <c r="B16" s="108"/>
      <c r="C16" s="108"/>
      <c r="D16" s="99"/>
      <c r="E16" s="99"/>
      <c r="F16" s="42" t="s">
        <v>18</v>
      </c>
      <c r="G16" s="43" t="s">
        <v>19</v>
      </c>
      <c r="H16" s="43" t="s">
        <v>20</v>
      </c>
      <c r="I16" s="40" t="s">
        <v>21</v>
      </c>
      <c r="J16" s="40" t="s">
        <v>46</v>
      </c>
      <c r="K16" s="43" t="s">
        <v>23</v>
      </c>
      <c r="L16" s="42" t="s">
        <v>24</v>
      </c>
      <c r="M16" s="43" t="s">
        <v>20</v>
      </c>
      <c r="N16" s="40" t="s">
        <v>21</v>
      </c>
      <c r="O16" s="40" t="s">
        <v>22</v>
      </c>
      <c r="P16" s="42" t="s">
        <v>25</v>
      </c>
    </row>
    <row r="17" spans="1:16" ht="12.7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</row>
    <row r="18" spans="1:16" ht="12.75">
      <c r="A18" s="57"/>
      <c r="B18" s="58"/>
      <c r="C18" s="59" t="s">
        <v>47</v>
      </c>
      <c r="D18" s="60"/>
      <c r="E18" s="61"/>
      <c r="F18" s="62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17">
        <v>1</v>
      </c>
      <c r="B19" s="46" t="s">
        <v>26</v>
      </c>
      <c r="C19" s="50" t="s">
        <v>48</v>
      </c>
      <c r="D19" s="48" t="s">
        <v>27</v>
      </c>
      <c r="E19" s="49">
        <v>20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2.75">
      <c r="A20" s="17">
        <v>2</v>
      </c>
      <c r="B20" s="46" t="s">
        <v>26</v>
      </c>
      <c r="C20" s="50" t="s">
        <v>49</v>
      </c>
      <c r="D20" s="48" t="s">
        <v>31</v>
      </c>
      <c r="E20" s="49">
        <v>1.5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17">
        <v>3</v>
      </c>
      <c r="B21" s="46" t="s">
        <v>26</v>
      </c>
      <c r="C21" s="50" t="s">
        <v>50</v>
      </c>
      <c r="D21" s="48" t="s">
        <v>31</v>
      </c>
      <c r="E21" s="49">
        <v>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>
      <c r="A22" s="17">
        <v>4</v>
      </c>
      <c r="B22" s="46" t="s">
        <v>51</v>
      </c>
      <c r="C22" s="27" t="s">
        <v>41</v>
      </c>
      <c r="D22" s="28" t="s">
        <v>27</v>
      </c>
      <c r="E22" s="29">
        <v>18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>
      <c r="A23" s="17">
        <v>5</v>
      </c>
      <c r="B23" s="46" t="s">
        <v>51</v>
      </c>
      <c r="C23" s="27" t="s">
        <v>52</v>
      </c>
      <c r="D23" s="28" t="s">
        <v>27</v>
      </c>
      <c r="E23" s="29">
        <v>12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2.75">
      <c r="A24" s="17">
        <v>6</v>
      </c>
      <c r="B24" s="46" t="s">
        <v>26</v>
      </c>
      <c r="C24" s="50" t="s">
        <v>53</v>
      </c>
      <c r="D24" s="48" t="s">
        <v>27</v>
      </c>
      <c r="E24" s="49">
        <v>22.5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25.5">
      <c r="A25" s="17">
        <v>7</v>
      </c>
      <c r="B25" s="46" t="s">
        <v>26</v>
      </c>
      <c r="C25" s="50" t="s">
        <v>54</v>
      </c>
      <c r="D25" s="48" t="s">
        <v>29</v>
      </c>
      <c r="E25" s="51">
        <v>0.411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.75">
      <c r="A26" s="17">
        <v>8</v>
      </c>
      <c r="B26" s="46" t="s">
        <v>26</v>
      </c>
      <c r="C26" s="50" t="s">
        <v>55</v>
      </c>
      <c r="D26" s="48" t="s">
        <v>31</v>
      </c>
      <c r="E26" s="49">
        <v>4.5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>
      <c r="A27" s="17">
        <v>9</v>
      </c>
      <c r="B27" s="46" t="s">
        <v>26</v>
      </c>
      <c r="C27" s="50" t="s">
        <v>56</v>
      </c>
      <c r="D27" s="48" t="s">
        <v>27</v>
      </c>
      <c r="E27" s="49">
        <v>20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20" s="82" customFormat="1" ht="13.5" customHeight="1">
      <c r="A28" s="76" t="s">
        <v>129</v>
      </c>
      <c r="B28" s="77"/>
      <c r="C28" s="78" t="s">
        <v>128</v>
      </c>
      <c r="D28" s="79" t="s">
        <v>30</v>
      </c>
      <c r="E28" s="80">
        <v>170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S28" s="83"/>
      <c r="T28" s="83"/>
    </row>
    <row r="29" spans="1:16" ht="13.5" customHeight="1">
      <c r="A29" s="52"/>
      <c r="B29" s="52"/>
      <c r="C29" s="103" t="s">
        <v>32</v>
      </c>
      <c r="D29" s="103"/>
      <c r="E29" s="103"/>
      <c r="F29" s="103"/>
      <c r="G29" s="103"/>
      <c r="H29" s="103"/>
      <c r="I29" s="23"/>
      <c r="J29" s="23"/>
      <c r="K29" s="23"/>
      <c r="L29" s="53"/>
      <c r="M29" s="53"/>
      <c r="N29" s="53"/>
      <c r="O29" s="53"/>
      <c r="P29" s="53"/>
    </row>
    <row r="30" spans="1:16" ht="13.5" customHeight="1">
      <c r="A30" s="52"/>
      <c r="B30" s="52"/>
      <c r="C30" s="104" t="s">
        <v>33</v>
      </c>
      <c r="D30" s="104"/>
      <c r="E30" s="104"/>
      <c r="F30" s="104"/>
      <c r="G30" s="104"/>
      <c r="H30" s="104"/>
      <c r="I30" s="54"/>
      <c r="J30" s="23"/>
      <c r="K30" s="23"/>
      <c r="L30" s="23"/>
      <c r="M30" s="23"/>
      <c r="N30" s="55"/>
      <c r="O30" s="55"/>
      <c r="P30" s="55"/>
    </row>
    <row r="31" spans="1:16" ht="13.5" customHeight="1">
      <c r="A31" s="52"/>
      <c r="B31" s="52"/>
      <c r="C31" s="103" t="s">
        <v>32</v>
      </c>
      <c r="D31" s="103"/>
      <c r="E31" s="103"/>
      <c r="F31" s="103"/>
      <c r="G31" s="103"/>
      <c r="H31" s="103"/>
      <c r="I31" s="23"/>
      <c r="J31" s="23"/>
      <c r="K31" s="23"/>
      <c r="L31" s="53"/>
      <c r="M31" s="53"/>
      <c r="N31" s="53"/>
      <c r="O31" s="53"/>
      <c r="P31" s="53"/>
    </row>
    <row r="32" ht="15" customHeight="1"/>
  </sheetData>
  <sheetProtection/>
  <mergeCells count="13">
    <mergeCell ref="A1:P1"/>
    <mergeCell ref="A2:P2"/>
    <mergeCell ref="A3:P3"/>
    <mergeCell ref="A15:A16"/>
    <mergeCell ref="B15:B16"/>
    <mergeCell ref="C15:C16"/>
    <mergeCell ref="D15:D16"/>
    <mergeCell ref="E15:E16"/>
    <mergeCell ref="F15:K15"/>
    <mergeCell ref="L15:P15"/>
    <mergeCell ref="C29:H29"/>
    <mergeCell ref="C30:H30"/>
    <mergeCell ref="C31:H31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8"/>
  <sheetViews>
    <sheetView showZeros="0" zoomScale="90" zoomScaleNormal="90" zoomScalePageLayoutView="0" workbookViewId="0" topLeftCell="A1">
      <selection activeCell="A2" sqref="A2:P2"/>
    </sheetView>
  </sheetViews>
  <sheetFormatPr defaultColWidth="9.140625" defaultRowHeight="12.75"/>
  <cols>
    <col min="1" max="1" width="5.7109375" style="41" customWidth="1"/>
    <col min="2" max="2" width="8.7109375" style="41" customWidth="1"/>
    <col min="3" max="3" width="55.7109375" style="41" customWidth="1"/>
    <col min="4" max="5" width="7.7109375" style="41" customWidth="1"/>
    <col min="6" max="11" width="8.7109375" style="41" customWidth="1"/>
    <col min="12" max="15" width="9.7109375" style="41" customWidth="1"/>
    <col min="16" max="16" width="12.7109375" style="41" customWidth="1"/>
    <col min="17" max="17" width="9.28125" style="41" customWidth="1"/>
    <col min="18" max="19" width="9.28125" style="41" bestFit="1" customWidth="1"/>
    <col min="20" max="16384" width="9.140625" style="41" customWidth="1"/>
  </cols>
  <sheetData>
    <row r="1" spans="1:16" s="6" customFormat="1" ht="15.75" customHeight="1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6" customFormat="1" ht="18" customHeight="1">
      <c r="A2" s="109" t="s">
        <v>133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6" customFormat="1" ht="12.75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6" customFormat="1" ht="12.75" customHeight="1">
      <c r="A4" s="37" t="s">
        <v>1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6" customFormat="1" ht="12.75" customHeight="1">
      <c r="A5" s="37" t="s">
        <v>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6" customFormat="1" ht="12.75" customHeight="1">
      <c r="A6" s="37" t="s">
        <v>3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="6" customFormat="1" ht="12.75" customHeight="1">
      <c r="A7" s="37" t="s">
        <v>4</v>
      </c>
    </row>
    <row r="8" s="6" customFormat="1" ht="12.75" customHeight="1">
      <c r="A8" s="37" t="s">
        <v>5</v>
      </c>
    </row>
    <row r="9" s="6" customFormat="1" ht="12.75" customHeight="1">
      <c r="A9" s="6" t="s">
        <v>6</v>
      </c>
    </row>
    <row r="10" s="6" customFormat="1" ht="12.75" customHeight="1">
      <c r="A10" s="6" t="s">
        <v>7</v>
      </c>
    </row>
    <row r="11" s="6" customFormat="1" ht="12.75" customHeight="1">
      <c r="A11" s="6" t="s">
        <v>8</v>
      </c>
    </row>
    <row r="12" s="6" customFormat="1" ht="12.75" customHeight="1"/>
    <row r="13" spans="1:16" s="6" customFormat="1" ht="12.75" customHeight="1">
      <c r="A13" s="6" t="s">
        <v>9</v>
      </c>
      <c r="E13" s="6" t="s">
        <v>58</v>
      </c>
      <c r="N13" s="37" t="s">
        <v>10</v>
      </c>
      <c r="O13" s="7"/>
      <c r="P13" s="39"/>
    </row>
    <row r="14" spans="1:16" s="6" customFormat="1" ht="12.75" customHeight="1">
      <c r="A14" s="37"/>
      <c r="B14" s="37"/>
      <c r="L14" s="7"/>
      <c r="M14" s="37"/>
      <c r="O14" s="7"/>
      <c r="P14" s="7"/>
    </row>
    <row r="15" spans="1:16" ht="15.75" customHeight="1">
      <c r="A15" s="98" t="s">
        <v>11</v>
      </c>
      <c r="B15" s="110" t="s">
        <v>12</v>
      </c>
      <c r="C15" s="107" t="s">
        <v>13</v>
      </c>
      <c r="D15" s="98" t="s">
        <v>14</v>
      </c>
      <c r="E15" s="98" t="s">
        <v>15</v>
      </c>
      <c r="F15" s="100" t="s">
        <v>16</v>
      </c>
      <c r="G15" s="101"/>
      <c r="H15" s="101"/>
      <c r="I15" s="101"/>
      <c r="J15" s="101"/>
      <c r="K15" s="102"/>
      <c r="L15" s="100" t="s">
        <v>17</v>
      </c>
      <c r="M15" s="101"/>
      <c r="N15" s="101"/>
      <c r="O15" s="101"/>
      <c r="P15" s="102"/>
    </row>
    <row r="16" spans="1:22" ht="60" customHeight="1">
      <c r="A16" s="99"/>
      <c r="B16" s="111"/>
      <c r="C16" s="108"/>
      <c r="D16" s="99"/>
      <c r="E16" s="99"/>
      <c r="F16" s="42" t="s">
        <v>18</v>
      </c>
      <c r="G16" s="43" t="s">
        <v>19</v>
      </c>
      <c r="H16" s="43" t="s">
        <v>20</v>
      </c>
      <c r="I16" s="40" t="s">
        <v>21</v>
      </c>
      <c r="J16" s="40" t="s">
        <v>22</v>
      </c>
      <c r="K16" s="43" t="s">
        <v>23</v>
      </c>
      <c r="L16" s="42" t="s">
        <v>24</v>
      </c>
      <c r="M16" s="43" t="s">
        <v>20</v>
      </c>
      <c r="N16" s="40" t="s">
        <v>21</v>
      </c>
      <c r="O16" s="40" t="s">
        <v>22</v>
      </c>
      <c r="P16" s="42" t="s">
        <v>25</v>
      </c>
      <c r="S16" s="44"/>
      <c r="T16" s="44"/>
      <c r="U16" s="44"/>
      <c r="V16" s="44"/>
    </row>
    <row r="17" spans="1:16" ht="12.75">
      <c r="A17" s="45">
        <v>1</v>
      </c>
      <c r="B17" s="63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</row>
    <row r="18" spans="1:16" ht="12.75">
      <c r="A18" s="57"/>
      <c r="B18" s="64"/>
      <c r="C18" s="65"/>
      <c r="D18" s="6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8" ht="25.5">
      <c r="A19" s="17">
        <v>1</v>
      </c>
      <c r="B19" s="18" t="s">
        <v>26</v>
      </c>
      <c r="C19" s="50" t="s">
        <v>59</v>
      </c>
      <c r="D19" s="48" t="s">
        <v>27</v>
      </c>
      <c r="E19" s="75">
        <f>9*E23</f>
        <v>281.7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R19" s="44"/>
    </row>
    <row r="20" spans="1:18" ht="12.75">
      <c r="A20" s="17">
        <v>2</v>
      </c>
      <c r="B20" s="18" t="s">
        <v>26</v>
      </c>
      <c r="C20" s="50" t="s">
        <v>60</v>
      </c>
      <c r="D20" s="48" t="s">
        <v>28</v>
      </c>
      <c r="E20" s="75">
        <f>4.2*E23</f>
        <v>131.46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R20" s="44"/>
    </row>
    <row r="21" spans="1:18" ht="25.5">
      <c r="A21" s="17">
        <v>5</v>
      </c>
      <c r="B21" s="18" t="s">
        <v>26</v>
      </c>
      <c r="C21" s="50" t="s">
        <v>61</v>
      </c>
      <c r="D21" s="48" t="s">
        <v>29</v>
      </c>
      <c r="E21" s="71">
        <v>3.0008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R21" s="44"/>
    </row>
    <row r="22" spans="1:18" ht="12.75">
      <c r="A22" s="17">
        <v>6</v>
      </c>
      <c r="B22" s="18" t="s">
        <v>26</v>
      </c>
      <c r="C22" s="50" t="s">
        <v>62</v>
      </c>
      <c r="D22" s="48" t="s">
        <v>28</v>
      </c>
      <c r="E22" s="75">
        <f>1.7*E23</f>
        <v>53.21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R22" s="44"/>
    </row>
    <row r="23" spans="1:20" ht="12.75">
      <c r="A23" s="17">
        <v>7</v>
      </c>
      <c r="B23" s="18" t="s">
        <v>26</v>
      </c>
      <c r="C23" s="50" t="s">
        <v>134</v>
      </c>
      <c r="D23" s="48" t="s">
        <v>31</v>
      </c>
      <c r="E23" s="75">
        <v>31.3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R23" s="44"/>
      <c r="T23" s="44"/>
    </row>
    <row r="24" spans="1:20" ht="12.75">
      <c r="A24" s="17">
        <v>8</v>
      </c>
      <c r="B24" s="18" t="s">
        <v>26</v>
      </c>
      <c r="C24" s="73" t="s">
        <v>132</v>
      </c>
      <c r="D24" s="74" t="s">
        <v>31</v>
      </c>
      <c r="E24" s="75">
        <v>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R24" s="44"/>
      <c r="T24" s="44"/>
    </row>
    <row r="25" spans="1:16" ht="13.5" customHeight="1">
      <c r="A25" s="52"/>
      <c r="B25" s="66"/>
      <c r="C25" s="103" t="s">
        <v>32</v>
      </c>
      <c r="D25" s="103"/>
      <c r="E25" s="103"/>
      <c r="F25" s="103"/>
      <c r="G25" s="103"/>
      <c r="H25" s="103"/>
      <c r="I25" s="23"/>
      <c r="J25" s="23"/>
      <c r="K25" s="23"/>
      <c r="L25" s="53"/>
      <c r="M25" s="53"/>
      <c r="N25" s="53"/>
      <c r="O25" s="53"/>
      <c r="P25" s="53"/>
    </row>
    <row r="26" spans="1:16" ht="13.5" customHeight="1">
      <c r="A26" s="52"/>
      <c r="B26" s="66"/>
      <c r="C26" s="104" t="s">
        <v>33</v>
      </c>
      <c r="D26" s="104"/>
      <c r="E26" s="104"/>
      <c r="F26" s="104"/>
      <c r="G26" s="104"/>
      <c r="H26" s="104"/>
      <c r="I26" s="54"/>
      <c r="J26" s="23"/>
      <c r="K26" s="23"/>
      <c r="L26" s="23"/>
      <c r="M26" s="23"/>
      <c r="N26" s="55"/>
      <c r="O26" s="55"/>
      <c r="P26" s="55"/>
    </row>
    <row r="27" spans="1:16" ht="13.5" customHeight="1">
      <c r="A27" s="52"/>
      <c r="B27" s="52"/>
      <c r="C27" s="103" t="s">
        <v>32</v>
      </c>
      <c r="D27" s="103"/>
      <c r="E27" s="103"/>
      <c r="F27" s="103"/>
      <c r="G27" s="103"/>
      <c r="H27" s="103"/>
      <c r="I27" s="23"/>
      <c r="J27" s="23"/>
      <c r="K27" s="23"/>
      <c r="L27" s="53"/>
      <c r="M27" s="53"/>
      <c r="N27" s="53"/>
      <c r="O27" s="53"/>
      <c r="P27" s="53"/>
    </row>
    <row r="28" spans="11:14" ht="12.75">
      <c r="K28" s="56"/>
      <c r="L28" s="56"/>
      <c r="M28" s="56"/>
      <c r="N28" s="56"/>
    </row>
  </sheetData>
  <sheetProtection/>
  <mergeCells count="13">
    <mergeCell ref="A1:P1"/>
    <mergeCell ref="A2:P2"/>
    <mergeCell ref="A3:P3"/>
    <mergeCell ref="A15:A16"/>
    <mergeCell ref="B15:B16"/>
    <mergeCell ref="C15:C16"/>
    <mergeCell ref="D15:D16"/>
    <mergeCell ref="E15:E16"/>
    <mergeCell ref="F15:K15"/>
    <mergeCell ref="L15:P15"/>
    <mergeCell ref="C25:H25"/>
    <mergeCell ref="C26:H26"/>
    <mergeCell ref="C27:H27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89"/>
  <sheetViews>
    <sheetView showZeros="0" zoomScale="90" zoomScaleNormal="90" zoomScalePageLayoutView="0" workbookViewId="0" topLeftCell="A1">
      <selection activeCell="A2" sqref="A2:P2"/>
    </sheetView>
  </sheetViews>
  <sheetFormatPr defaultColWidth="9.140625" defaultRowHeight="12.75"/>
  <cols>
    <col min="1" max="1" width="5.7109375" style="41" customWidth="1"/>
    <col min="2" max="2" width="8.7109375" style="41" customWidth="1"/>
    <col min="3" max="3" width="55.7109375" style="41" customWidth="1"/>
    <col min="4" max="5" width="7.7109375" style="41" customWidth="1"/>
    <col min="6" max="11" width="8.7109375" style="41" customWidth="1"/>
    <col min="12" max="15" width="9.7109375" style="41" customWidth="1"/>
    <col min="16" max="16" width="12.7109375" style="41" customWidth="1"/>
    <col min="17" max="17" width="9.28125" style="41" customWidth="1"/>
    <col min="18" max="20" width="9.28125" style="41" bestFit="1" customWidth="1"/>
    <col min="21" max="16384" width="9.140625" style="41" customWidth="1"/>
  </cols>
  <sheetData>
    <row r="1" spans="1:16" s="6" customFormat="1" ht="15.75" customHeight="1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6" customFormat="1" ht="18" customHeight="1">
      <c r="A2" s="109" t="s">
        <v>64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6" customFormat="1" ht="12.75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6" customFormat="1" ht="12.75" customHeight="1">
      <c r="A4" s="37" t="s">
        <v>1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6" customFormat="1" ht="12.75" customHeight="1">
      <c r="A5" s="37" t="s">
        <v>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6" customFormat="1" ht="12.75" customHeight="1">
      <c r="A6" s="37" t="s">
        <v>3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="6" customFormat="1" ht="12.75" customHeight="1">
      <c r="A7" s="37" t="s">
        <v>4</v>
      </c>
    </row>
    <row r="8" s="6" customFormat="1" ht="12.75" customHeight="1">
      <c r="A8" s="37" t="s">
        <v>5</v>
      </c>
    </row>
    <row r="9" s="6" customFormat="1" ht="12.75" customHeight="1">
      <c r="A9" s="6" t="s">
        <v>6</v>
      </c>
    </row>
    <row r="10" s="6" customFormat="1" ht="12.75" customHeight="1">
      <c r="A10" s="6" t="s">
        <v>7</v>
      </c>
    </row>
    <row r="11" s="6" customFormat="1" ht="12.75" customHeight="1">
      <c r="A11" s="6" t="s">
        <v>8</v>
      </c>
    </row>
    <row r="12" s="6" customFormat="1" ht="12.75" customHeight="1"/>
    <row r="13" s="6" customFormat="1" ht="12.75" customHeight="1"/>
    <row r="14" spans="1:16" s="6" customFormat="1" ht="12.75" customHeight="1">
      <c r="A14" s="6" t="s">
        <v>9</v>
      </c>
      <c r="N14" s="37" t="s">
        <v>10</v>
      </c>
      <c r="O14" s="7"/>
      <c r="P14" s="39"/>
    </row>
    <row r="15" spans="1:16" s="6" customFormat="1" ht="12.75" customHeight="1">
      <c r="A15" s="37"/>
      <c r="B15" s="37"/>
      <c r="L15" s="7"/>
      <c r="M15" s="37"/>
      <c r="O15" s="7"/>
      <c r="P15" s="7"/>
    </row>
    <row r="16" spans="1:16" ht="21" customHeight="1">
      <c r="A16" s="98" t="s">
        <v>11</v>
      </c>
      <c r="B16" s="107" t="s">
        <v>12</v>
      </c>
      <c r="C16" s="107" t="s">
        <v>13</v>
      </c>
      <c r="D16" s="98" t="s">
        <v>14</v>
      </c>
      <c r="E16" s="98" t="s">
        <v>15</v>
      </c>
      <c r="F16" s="100" t="s">
        <v>16</v>
      </c>
      <c r="G16" s="101"/>
      <c r="H16" s="101"/>
      <c r="I16" s="101"/>
      <c r="J16" s="101"/>
      <c r="K16" s="102"/>
      <c r="L16" s="100" t="s">
        <v>17</v>
      </c>
      <c r="M16" s="101"/>
      <c r="N16" s="101"/>
      <c r="O16" s="101"/>
      <c r="P16" s="102"/>
    </row>
    <row r="17" spans="1:22" ht="102.75" customHeight="1">
      <c r="A17" s="99"/>
      <c r="B17" s="108"/>
      <c r="C17" s="108"/>
      <c r="D17" s="99"/>
      <c r="E17" s="99"/>
      <c r="F17" s="42" t="s">
        <v>18</v>
      </c>
      <c r="G17" s="43" t="s">
        <v>19</v>
      </c>
      <c r="H17" s="43" t="s">
        <v>20</v>
      </c>
      <c r="I17" s="40" t="s">
        <v>21</v>
      </c>
      <c r="J17" s="40" t="s">
        <v>22</v>
      </c>
      <c r="K17" s="43" t="s">
        <v>23</v>
      </c>
      <c r="L17" s="42" t="s">
        <v>24</v>
      </c>
      <c r="M17" s="43" t="s">
        <v>20</v>
      </c>
      <c r="N17" s="40" t="s">
        <v>21</v>
      </c>
      <c r="O17" s="40" t="s">
        <v>22</v>
      </c>
      <c r="P17" s="42" t="s">
        <v>25</v>
      </c>
      <c r="S17" s="44"/>
      <c r="T17" s="44"/>
      <c r="U17" s="44"/>
      <c r="V17" s="44"/>
    </row>
    <row r="18" spans="1:16" ht="12.75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>
        <v>8</v>
      </c>
      <c r="I18" s="45">
        <v>9</v>
      </c>
      <c r="J18" s="45">
        <v>10</v>
      </c>
      <c r="K18" s="45">
        <v>11</v>
      </c>
      <c r="L18" s="45">
        <v>12</v>
      </c>
      <c r="M18" s="45">
        <v>13</v>
      </c>
      <c r="N18" s="45">
        <v>14</v>
      </c>
      <c r="O18" s="45">
        <v>15</v>
      </c>
      <c r="P18" s="45">
        <v>16</v>
      </c>
    </row>
    <row r="19" spans="1:16" ht="12.75">
      <c r="A19" s="17"/>
      <c r="B19" s="46"/>
      <c r="C19" s="47" t="s">
        <v>37</v>
      </c>
      <c r="D19" s="48"/>
      <c r="E19" s="49"/>
      <c r="F19" s="23"/>
      <c r="G19" s="23"/>
      <c r="H19" s="23">
        <v>0</v>
      </c>
      <c r="I19" s="23"/>
      <c r="J19" s="23"/>
      <c r="K19" s="23"/>
      <c r="L19" s="23"/>
      <c r="M19" s="23"/>
      <c r="N19" s="23"/>
      <c r="O19" s="23"/>
      <c r="P19" s="23"/>
    </row>
    <row r="20" spans="1:16" ht="12.75">
      <c r="A20" s="17"/>
      <c r="B20" s="46"/>
      <c r="C20" s="47" t="s">
        <v>65</v>
      </c>
      <c r="D20" s="48"/>
      <c r="E20" s="49"/>
      <c r="F20" s="23"/>
      <c r="G20" s="23"/>
      <c r="H20" s="23">
        <v>0</v>
      </c>
      <c r="I20" s="23"/>
      <c r="J20" s="23"/>
      <c r="K20" s="23"/>
      <c r="L20" s="23"/>
      <c r="M20" s="23"/>
      <c r="N20" s="23"/>
      <c r="O20" s="23"/>
      <c r="P20" s="23"/>
    </row>
    <row r="21" spans="1:16" ht="25.5">
      <c r="A21" s="17">
        <v>1</v>
      </c>
      <c r="B21" s="46" t="s">
        <v>26</v>
      </c>
      <c r="C21" s="50" t="s">
        <v>66</v>
      </c>
      <c r="D21" s="48" t="s">
        <v>67</v>
      </c>
      <c r="E21" s="49">
        <v>3960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>
      <c r="A22" s="17">
        <v>2</v>
      </c>
      <c r="B22" s="46" t="s">
        <v>26</v>
      </c>
      <c r="C22" s="50" t="s">
        <v>68</v>
      </c>
      <c r="D22" s="48" t="s">
        <v>30</v>
      </c>
      <c r="E22" s="49">
        <v>88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>
      <c r="A23" s="17">
        <v>3</v>
      </c>
      <c r="B23" s="46" t="s">
        <v>26</v>
      </c>
      <c r="C23" s="50" t="s">
        <v>39</v>
      </c>
      <c r="D23" s="48" t="s">
        <v>27</v>
      </c>
      <c r="E23" s="49">
        <v>11.72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5.5">
      <c r="A24" s="17">
        <v>4</v>
      </c>
      <c r="B24" s="46" t="s">
        <v>26</v>
      </c>
      <c r="C24" s="50" t="s">
        <v>40</v>
      </c>
      <c r="D24" s="48" t="s">
        <v>29</v>
      </c>
      <c r="E24" s="51">
        <v>0.479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2.75">
      <c r="A25" s="17">
        <v>5</v>
      </c>
      <c r="B25" s="46" t="s">
        <v>26</v>
      </c>
      <c r="C25" s="27" t="s">
        <v>41</v>
      </c>
      <c r="D25" s="28" t="s">
        <v>27</v>
      </c>
      <c r="E25" s="29">
        <v>2.1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.75">
      <c r="A26" s="17">
        <v>6</v>
      </c>
      <c r="B26" s="46" t="s">
        <v>26</v>
      </c>
      <c r="C26" s="50" t="s">
        <v>42</v>
      </c>
      <c r="D26" s="48" t="s">
        <v>31</v>
      </c>
      <c r="E26" s="49">
        <v>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>
      <c r="A27" s="17"/>
      <c r="B27" s="46"/>
      <c r="C27" s="47" t="s">
        <v>69</v>
      </c>
      <c r="D27" s="48"/>
      <c r="E27" s="4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2.75">
      <c r="A28" s="17">
        <v>7</v>
      </c>
      <c r="B28" s="46" t="s">
        <v>26</v>
      </c>
      <c r="C28" s="50" t="s">
        <v>70</v>
      </c>
      <c r="D28" s="48" t="s">
        <v>27</v>
      </c>
      <c r="E28" s="49">
        <v>81.5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25.5">
      <c r="A29" s="17">
        <v>8</v>
      </c>
      <c r="B29" s="46" t="s">
        <v>26</v>
      </c>
      <c r="C29" s="50" t="s">
        <v>71</v>
      </c>
      <c r="D29" s="48" t="s">
        <v>29</v>
      </c>
      <c r="E29" s="51">
        <v>1.759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2.75">
      <c r="A30" s="17">
        <v>9</v>
      </c>
      <c r="B30" s="46" t="s">
        <v>26</v>
      </c>
      <c r="C30" s="50" t="s">
        <v>72</v>
      </c>
      <c r="D30" s="48" t="s">
        <v>31</v>
      </c>
      <c r="E30" s="49">
        <v>11.6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8" ht="25.5">
      <c r="A31" s="17">
        <v>10</v>
      </c>
      <c r="B31" s="46" t="s">
        <v>26</v>
      </c>
      <c r="C31" s="50" t="s">
        <v>73</v>
      </c>
      <c r="D31" s="48" t="s">
        <v>28</v>
      </c>
      <c r="E31" s="49">
        <v>72.5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R31" s="44"/>
    </row>
    <row r="32" spans="1:16" ht="12.75">
      <c r="A32" s="17">
        <v>11</v>
      </c>
      <c r="B32" s="46" t="s">
        <v>26</v>
      </c>
      <c r="C32" s="50" t="s">
        <v>74</v>
      </c>
      <c r="D32" s="48" t="s">
        <v>27</v>
      </c>
      <c r="E32" s="49">
        <v>72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2.75">
      <c r="A33" s="17">
        <v>12</v>
      </c>
      <c r="B33" s="46" t="s">
        <v>26</v>
      </c>
      <c r="C33" s="50" t="s">
        <v>75</v>
      </c>
      <c r="D33" s="48" t="s">
        <v>27</v>
      </c>
      <c r="E33" s="49">
        <v>36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2.75">
      <c r="A34" s="17">
        <v>13</v>
      </c>
      <c r="B34" s="46" t="s">
        <v>26</v>
      </c>
      <c r="C34" s="50" t="s">
        <v>76</v>
      </c>
      <c r="D34" s="48" t="s">
        <v>27</v>
      </c>
      <c r="E34" s="49">
        <v>36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5.5">
      <c r="A35" s="17"/>
      <c r="B35" s="46"/>
      <c r="C35" s="47" t="s">
        <v>77</v>
      </c>
      <c r="D35" s="48"/>
      <c r="E35" s="4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5.5">
      <c r="A36" s="17">
        <v>14</v>
      </c>
      <c r="B36" s="46" t="s">
        <v>26</v>
      </c>
      <c r="C36" s="50" t="s">
        <v>78</v>
      </c>
      <c r="D36" s="46" t="s">
        <v>29</v>
      </c>
      <c r="E36" s="23">
        <v>16.143710000000002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2.75">
      <c r="A37" s="17">
        <v>15</v>
      </c>
      <c r="B37" s="46" t="s">
        <v>26</v>
      </c>
      <c r="C37" s="50" t="s">
        <v>79</v>
      </c>
      <c r="D37" s="46" t="s">
        <v>80</v>
      </c>
      <c r="E37" s="49">
        <v>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2.75">
      <c r="A38" s="17">
        <v>16</v>
      </c>
      <c r="B38" s="46" t="s">
        <v>26</v>
      </c>
      <c r="C38" s="50" t="s">
        <v>81</v>
      </c>
      <c r="D38" s="46" t="s">
        <v>29</v>
      </c>
      <c r="E38" s="49">
        <v>16.143710000000002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2.75">
      <c r="A39" s="17">
        <v>17</v>
      </c>
      <c r="B39" s="46" t="s">
        <v>26</v>
      </c>
      <c r="C39" s="50" t="s">
        <v>82</v>
      </c>
      <c r="D39" s="46" t="s">
        <v>27</v>
      </c>
      <c r="E39" s="49">
        <v>513.0471038000001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2.75">
      <c r="A40" s="17">
        <v>18</v>
      </c>
      <c r="B40" s="46" t="s">
        <v>26</v>
      </c>
      <c r="C40" s="50" t="s">
        <v>83</v>
      </c>
      <c r="D40" s="46" t="s">
        <v>27</v>
      </c>
      <c r="E40" s="49">
        <v>513.0471038000001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>
      <c r="A41" s="17">
        <v>19</v>
      </c>
      <c r="B41" s="46" t="s">
        <v>26</v>
      </c>
      <c r="C41" s="50" t="s">
        <v>84</v>
      </c>
      <c r="D41" s="46" t="s">
        <v>27</v>
      </c>
      <c r="E41" s="49">
        <v>513.0471038000001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2.75">
      <c r="A42" s="17">
        <v>20</v>
      </c>
      <c r="B42" s="46" t="s">
        <v>26</v>
      </c>
      <c r="C42" s="50" t="s">
        <v>85</v>
      </c>
      <c r="D42" s="46" t="s">
        <v>80</v>
      </c>
      <c r="E42" s="49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2.75">
      <c r="A43" s="17"/>
      <c r="B43" s="46"/>
      <c r="C43" s="50"/>
      <c r="D43" s="46"/>
      <c r="E43" s="4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25.5">
      <c r="A44" s="17">
        <v>22</v>
      </c>
      <c r="B44" s="46" t="s">
        <v>26</v>
      </c>
      <c r="C44" s="50" t="s">
        <v>86</v>
      </c>
      <c r="D44" s="48" t="s">
        <v>67</v>
      </c>
      <c r="E44" s="49">
        <v>1040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>
      <c r="A45" s="17">
        <v>23</v>
      </c>
      <c r="B45" s="46" t="s">
        <v>26</v>
      </c>
      <c r="C45" s="50" t="s">
        <v>87</v>
      </c>
      <c r="D45" s="46" t="s">
        <v>30</v>
      </c>
      <c r="E45" s="49">
        <v>64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8" ht="12.75">
      <c r="A46" s="17">
        <v>24</v>
      </c>
      <c r="B46" s="46" t="s">
        <v>26</v>
      </c>
      <c r="C46" s="50" t="s">
        <v>88</v>
      </c>
      <c r="D46" s="46" t="s">
        <v>29</v>
      </c>
      <c r="E46" s="49">
        <v>14.6761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44"/>
    </row>
    <row r="47" spans="1:18" ht="12.75">
      <c r="A47" s="17"/>
      <c r="B47" s="46"/>
      <c r="C47" s="47" t="s">
        <v>89</v>
      </c>
      <c r="D47" s="46"/>
      <c r="E47" s="4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44"/>
    </row>
    <row r="48" spans="1:16" ht="12.75">
      <c r="A48" s="17">
        <v>25</v>
      </c>
      <c r="B48" s="46" t="s">
        <v>26</v>
      </c>
      <c r="C48" s="50" t="s">
        <v>90</v>
      </c>
      <c r="D48" s="48" t="s">
        <v>31</v>
      </c>
      <c r="E48" s="49">
        <v>3.1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2.75">
      <c r="A49" s="17">
        <v>25</v>
      </c>
      <c r="B49" s="46" t="s">
        <v>26</v>
      </c>
      <c r="C49" s="50" t="s">
        <v>91</v>
      </c>
      <c r="D49" s="48" t="s">
        <v>31</v>
      </c>
      <c r="E49" s="49">
        <v>2.9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2.75">
      <c r="A50" s="17"/>
      <c r="B50" s="46"/>
      <c r="C50" s="47" t="s">
        <v>92</v>
      </c>
      <c r="D50" s="48"/>
      <c r="E50" s="4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.75">
      <c r="A51" s="72">
        <v>26</v>
      </c>
      <c r="B51" s="46" t="s">
        <v>26</v>
      </c>
      <c r="C51" s="50" t="s">
        <v>93</v>
      </c>
      <c r="D51" s="48" t="s">
        <v>27</v>
      </c>
      <c r="E51" s="75">
        <v>1.9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2.75">
      <c r="A52" s="72">
        <v>27</v>
      </c>
      <c r="B52" s="46" t="s">
        <v>26</v>
      </c>
      <c r="C52" s="50" t="s">
        <v>130</v>
      </c>
      <c r="D52" s="48" t="s">
        <v>29</v>
      </c>
      <c r="E52" s="71">
        <f>81/1000</f>
        <v>0.081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2.75">
      <c r="A53" s="72">
        <v>28</v>
      </c>
      <c r="B53" s="46" t="s">
        <v>26</v>
      </c>
      <c r="C53" s="50" t="s">
        <v>94</v>
      </c>
      <c r="D53" s="48" t="s">
        <v>27</v>
      </c>
      <c r="E53" s="75">
        <v>3.3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25.5">
      <c r="A54" s="72">
        <v>29</v>
      </c>
      <c r="B54" s="46" t="s">
        <v>26</v>
      </c>
      <c r="C54" s="50" t="s">
        <v>95</v>
      </c>
      <c r="D54" s="48" t="s">
        <v>27</v>
      </c>
      <c r="E54" s="75">
        <f>E53</f>
        <v>3.3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2.75">
      <c r="A55" s="17"/>
      <c r="B55" s="46"/>
      <c r="C55" s="47" t="s">
        <v>43</v>
      </c>
      <c r="D55" s="48"/>
      <c r="E55" s="49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2.75">
      <c r="A56" s="17"/>
      <c r="B56" s="46"/>
      <c r="C56" s="47" t="s">
        <v>65</v>
      </c>
      <c r="D56" s="48"/>
      <c r="E56" s="4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25.5">
      <c r="A57" s="17">
        <v>30</v>
      </c>
      <c r="B57" s="46" t="s">
        <v>26</v>
      </c>
      <c r="C57" s="50" t="s">
        <v>66</v>
      </c>
      <c r="D57" s="48" t="s">
        <v>67</v>
      </c>
      <c r="E57" s="49">
        <v>4400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12.75">
      <c r="A58" s="17">
        <v>31</v>
      </c>
      <c r="B58" s="46" t="s">
        <v>26</v>
      </c>
      <c r="C58" s="50" t="s">
        <v>68</v>
      </c>
      <c r="D58" s="46" t="s">
        <v>30</v>
      </c>
      <c r="E58" s="49">
        <v>96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>
      <c r="A59" s="17">
        <v>32</v>
      </c>
      <c r="B59" s="46" t="s">
        <v>26</v>
      </c>
      <c r="C59" s="50" t="s">
        <v>39</v>
      </c>
      <c r="D59" s="48" t="s">
        <v>27</v>
      </c>
      <c r="E59" s="49">
        <v>18.28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25.5">
      <c r="A60" s="17">
        <v>33</v>
      </c>
      <c r="B60" s="46" t="s">
        <v>26</v>
      </c>
      <c r="C60" s="50" t="s">
        <v>40</v>
      </c>
      <c r="D60" s="48" t="s">
        <v>29</v>
      </c>
      <c r="E60" s="51">
        <v>0.527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17">
        <v>34</v>
      </c>
      <c r="B61" s="46" t="s">
        <v>26</v>
      </c>
      <c r="C61" s="27" t="s">
        <v>41</v>
      </c>
      <c r="D61" s="28" t="s">
        <v>27</v>
      </c>
      <c r="E61" s="29">
        <v>2.1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>
      <c r="A62" s="17">
        <v>35</v>
      </c>
      <c r="B62" s="46" t="s">
        <v>26</v>
      </c>
      <c r="C62" s="50" t="s">
        <v>42</v>
      </c>
      <c r="D62" s="48" t="s">
        <v>31</v>
      </c>
      <c r="E62" s="49">
        <v>5.5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>
      <c r="A63" s="17"/>
      <c r="B63" s="46"/>
      <c r="C63" s="47" t="s">
        <v>69</v>
      </c>
      <c r="D63" s="48"/>
      <c r="E63" s="4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2.75">
      <c r="A64" s="17">
        <v>36</v>
      </c>
      <c r="B64" s="46" t="s">
        <v>26</v>
      </c>
      <c r="C64" s="50" t="s">
        <v>96</v>
      </c>
      <c r="D64" s="48" t="s">
        <v>27</v>
      </c>
      <c r="E64" s="49">
        <v>71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25.5">
      <c r="A65" s="17">
        <v>37</v>
      </c>
      <c r="B65" s="46" t="s">
        <v>26</v>
      </c>
      <c r="C65" s="50" t="s">
        <v>71</v>
      </c>
      <c r="D65" s="48" t="s">
        <v>29</v>
      </c>
      <c r="E65" s="51">
        <v>1.545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2.75">
      <c r="A66" s="17">
        <v>38</v>
      </c>
      <c r="B66" s="46" t="s">
        <v>26</v>
      </c>
      <c r="C66" s="50" t="s">
        <v>72</v>
      </c>
      <c r="D66" s="48" t="s">
        <v>31</v>
      </c>
      <c r="E66" s="49">
        <v>10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.75">
      <c r="A67" s="17">
        <v>39</v>
      </c>
      <c r="B67" s="46" t="s">
        <v>26</v>
      </c>
      <c r="C67" s="50" t="s">
        <v>74</v>
      </c>
      <c r="D67" s="48" t="s">
        <v>27</v>
      </c>
      <c r="E67" s="49">
        <v>70.6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25.5">
      <c r="A68" s="17">
        <v>40</v>
      </c>
      <c r="B68" s="46" t="s">
        <v>26</v>
      </c>
      <c r="C68" s="50" t="s">
        <v>73</v>
      </c>
      <c r="D68" s="48" t="s">
        <v>28</v>
      </c>
      <c r="E68" s="49">
        <v>72.5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2.75">
      <c r="A69" s="17">
        <v>41</v>
      </c>
      <c r="B69" s="46" t="s">
        <v>26</v>
      </c>
      <c r="C69" s="50" t="s">
        <v>75</v>
      </c>
      <c r="D69" s="48" t="s">
        <v>27</v>
      </c>
      <c r="E69" s="49">
        <v>36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2.75">
      <c r="A70" s="17">
        <v>42</v>
      </c>
      <c r="B70" s="46" t="s">
        <v>26</v>
      </c>
      <c r="C70" s="50" t="s">
        <v>76</v>
      </c>
      <c r="D70" s="48" t="s">
        <v>27</v>
      </c>
      <c r="E70" s="49">
        <v>36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25.5">
      <c r="A71" s="17"/>
      <c r="B71" s="46"/>
      <c r="C71" s="47" t="s">
        <v>77</v>
      </c>
      <c r="D71" s="48"/>
      <c r="E71" s="4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25.5">
      <c r="A72" s="17">
        <v>43</v>
      </c>
      <c r="B72" s="46" t="s">
        <v>26</v>
      </c>
      <c r="C72" s="50" t="s">
        <v>97</v>
      </c>
      <c r="D72" s="46" t="s">
        <v>29</v>
      </c>
      <c r="E72" s="49">
        <v>20.227900000000005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2.75">
      <c r="A73" s="17">
        <v>44</v>
      </c>
      <c r="B73" s="46" t="s">
        <v>26</v>
      </c>
      <c r="C73" s="50" t="s">
        <v>79</v>
      </c>
      <c r="D73" s="46" t="s">
        <v>80</v>
      </c>
      <c r="E73" s="49">
        <v>1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2.75">
      <c r="A74" s="17">
        <v>45</v>
      </c>
      <c r="B74" s="46" t="s">
        <v>26</v>
      </c>
      <c r="C74" s="50" t="s">
        <v>81</v>
      </c>
      <c r="D74" s="46" t="s">
        <v>29</v>
      </c>
      <c r="E74" s="49">
        <v>20.227900000000005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2.75">
      <c r="A75" s="17">
        <v>46</v>
      </c>
      <c r="B75" s="46" t="s">
        <v>26</v>
      </c>
      <c r="C75" s="50" t="s">
        <v>82</v>
      </c>
      <c r="D75" s="46" t="s">
        <v>27</v>
      </c>
      <c r="E75" s="49">
        <v>703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2.75">
      <c r="A76" s="17">
        <v>47</v>
      </c>
      <c r="B76" s="46" t="s">
        <v>26</v>
      </c>
      <c r="C76" s="50" t="s">
        <v>83</v>
      </c>
      <c r="D76" s="46" t="s">
        <v>27</v>
      </c>
      <c r="E76" s="49">
        <v>703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.75">
      <c r="A77" s="17">
        <v>48</v>
      </c>
      <c r="B77" s="46" t="s">
        <v>26</v>
      </c>
      <c r="C77" s="50" t="s">
        <v>84</v>
      </c>
      <c r="D77" s="46" t="s">
        <v>27</v>
      </c>
      <c r="E77" s="49">
        <v>703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2.75">
      <c r="A78" s="17">
        <v>49</v>
      </c>
      <c r="B78" s="46" t="s">
        <v>26</v>
      </c>
      <c r="C78" s="50" t="s">
        <v>85</v>
      </c>
      <c r="D78" s="46" t="s">
        <v>80</v>
      </c>
      <c r="E78" s="49">
        <v>1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2.75">
      <c r="A79" s="17"/>
      <c r="B79" s="46"/>
      <c r="C79" s="50"/>
      <c r="D79" s="46"/>
      <c r="E79" s="4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25.5">
      <c r="A80" s="17">
        <v>51</v>
      </c>
      <c r="B80" s="46" t="s">
        <v>26</v>
      </c>
      <c r="C80" s="50" t="s">
        <v>86</v>
      </c>
      <c r="D80" s="48" t="s">
        <v>67</v>
      </c>
      <c r="E80" s="49">
        <v>1040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12.75">
      <c r="A81" s="17">
        <v>52</v>
      </c>
      <c r="B81" s="46" t="s">
        <v>26</v>
      </c>
      <c r="C81" s="50" t="s">
        <v>87</v>
      </c>
      <c r="D81" s="46" t="s">
        <v>30</v>
      </c>
      <c r="E81" s="49">
        <v>52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12.75">
      <c r="A82" s="17">
        <v>53</v>
      </c>
      <c r="B82" s="46" t="s">
        <v>26</v>
      </c>
      <c r="C82" s="50" t="s">
        <v>88</v>
      </c>
      <c r="D82" s="46" t="s">
        <v>29</v>
      </c>
      <c r="E82" s="23">
        <v>18.389000000000003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2.75">
      <c r="A83" s="17"/>
      <c r="B83" s="46"/>
      <c r="C83" s="47" t="s">
        <v>89</v>
      </c>
      <c r="D83" s="46"/>
      <c r="E83" s="4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2.75">
      <c r="A84" s="17">
        <v>54</v>
      </c>
      <c r="B84" s="46" t="s">
        <v>26</v>
      </c>
      <c r="C84" s="50" t="s">
        <v>90</v>
      </c>
      <c r="D84" s="48" t="s">
        <v>31</v>
      </c>
      <c r="E84" s="49">
        <v>3.4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12.75">
      <c r="A85" s="17">
        <v>25</v>
      </c>
      <c r="B85" s="46" t="s">
        <v>26</v>
      </c>
      <c r="C85" s="50" t="s">
        <v>91</v>
      </c>
      <c r="D85" s="48" t="s">
        <v>31</v>
      </c>
      <c r="E85" s="49">
        <v>4.6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13.5" customHeight="1">
      <c r="A86" s="52"/>
      <c r="B86" s="52"/>
      <c r="C86" s="103" t="s">
        <v>32</v>
      </c>
      <c r="D86" s="103"/>
      <c r="E86" s="103"/>
      <c r="F86" s="103"/>
      <c r="G86" s="103"/>
      <c r="H86" s="103"/>
      <c r="I86" s="23"/>
      <c r="J86" s="23"/>
      <c r="K86" s="23"/>
      <c r="L86" s="53"/>
      <c r="M86" s="53"/>
      <c r="N86" s="53"/>
      <c r="O86" s="53"/>
      <c r="P86" s="53"/>
    </row>
    <row r="87" spans="1:16" ht="13.5" customHeight="1">
      <c r="A87" s="52"/>
      <c r="B87" s="52"/>
      <c r="C87" s="104" t="s">
        <v>33</v>
      </c>
      <c r="D87" s="104"/>
      <c r="E87" s="104"/>
      <c r="F87" s="104"/>
      <c r="G87" s="104"/>
      <c r="H87" s="104"/>
      <c r="I87" s="54"/>
      <c r="J87" s="23"/>
      <c r="K87" s="23"/>
      <c r="L87" s="23"/>
      <c r="M87" s="23"/>
      <c r="N87" s="55"/>
      <c r="O87" s="55"/>
      <c r="P87" s="55"/>
    </row>
    <row r="88" spans="1:16" ht="13.5" customHeight="1">
      <c r="A88" s="52"/>
      <c r="B88" s="52"/>
      <c r="C88" s="103" t="s">
        <v>32</v>
      </c>
      <c r="D88" s="103"/>
      <c r="E88" s="103"/>
      <c r="F88" s="103"/>
      <c r="G88" s="103"/>
      <c r="H88" s="103"/>
      <c r="I88" s="23"/>
      <c r="J88" s="23"/>
      <c r="K88" s="23"/>
      <c r="L88" s="53"/>
      <c r="M88" s="53"/>
      <c r="N88" s="53"/>
      <c r="O88" s="53"/>
      <c r="P88" s="53"/>
    </row>
    <row r="89" spans="11:14" ht="12.75">
      <c r="K89" s="56"/>
      <c r="L89" s="56"/>
      <c r="M89" s="56"/>
      <c r="N89" s="56"/>
    </row>
  </sheetData>
  <sheetProtection/>
  <mergeCells count="13">
    <mergeCell ref="A1:P1"/>
    <mergeCell ref="A2:P2"/>
    <mergeCell ref="A3:P3"/>
    <mergeCell ref="A16:A17"/>
    <mergeCell ref="B16:B17"/>
    <mergeCell ref="C16:C17"/>
    <mergeCell ref="D16:D17"/>
    <mergeCell ref="E16:E17"/>
    <mergeCell ref="F16:K16"/>
    <mergeCell ref="L16:P16"/>
    <mergeCell ref="C86:H86"/>
    <mergeCell ref="C87:H87"/>
    <mergeCell ref="C88:H88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194"/>
  <sheetViews>
    <sheetView showZeros="0" zoomScale="90" zoomScaleNormal="90" zoomScalePageLayoutView="0" workbookViewId="0" topLeftCell="A1">
      <selection activeCell="A2" sqref="A2:P2"/>
    </sheetView>
  </sheetViews>
  <sheetFormatPr defaultColWidth="9.140625" defaultRowHeight="12.75"/>
  <cols>
    <col min="1" max="1" width="5.7109375" style="41" customWidth="1"/>
    <col min="2" max="2" width="8.7109375" style="41" customWidth="1"/>
    <col min="3" max="3" width="55.7109375" style="41" customWidth="1"/>
    <col min="4" max="5" width="7.7109375" style="41" customWidth="1"/>
    <col min="6" max="11" width="8.7109375" style="41" customWidth="1"/>
    <col min="12" max="15" width="9.7109375" style="41" customWidth="1"/>
    <col min="16" max="16" width="12.7109375" style="41" customWidth="1"/>
    <col min="17" max="17" width="9.28125" style="41" customWidth="1"/>
    <col min="18" max="20" width="9.28125" style="41" bestFit="1" customWidth="1"/>
    <col min="21" max="16384" width="9.140625" style="41" customWidth="1"/>
  </cols>
  <sheetData>
    <row r="1" spans="1:16" s="6" customFormat="1" ht="15.75" customHeight="1">
      <c r="A1" s="92" t="s">
        <v>98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6" customFormat="1" ht="18" customHeight="1">
      <c r="A2" s="109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6" customFormat="1" ht="12.75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6" customFormat="1" ht="12.75" customHeight="1">
      <c r="A4" s="37" t="s">
        <v>1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6" customFormat="1" ht="12.75" customHeight="1">
      <c r="A5" s="37" t="s">
        <v>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6" customFormat="1" ht="12.75" customHeight="1">
      <c r="A6" s="37" t="s">
        <v>3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="6" customFormat="1" ht="12.75" customHeight="1">
      <c r="A7" s="37" t="s">
        <v>4</v>
      </c>
    </row>
    <row r="8" s="6" customFormat="1" ht="12.75" customHeight="1">
      <c r="A8" s="37" t="s">
        <v>5</v>
      </c>
    </row>
    <row r="9" s="6" customFormat="1" ht="12.75" customHeight="1">
      <c r="A9" s="6" t="s">
        <v>6</v>
      </c>
    </row>
    <row r="10" s="6" customFormat="1" ht="12.75" customHeight="1">
      <c r="A10" s="6" t="s">
        <v>7</v>
      </c>
    </row>
    <row r="11" s="6" customFormat="1" ht="12.75" customHeight="1">
      <c r="A11" s="6" t="s">
        <v>8</v>
      </c>
    </row>
    <row r="12" s="6" customFormat="1" ht="12.75" customHeight="1"/>
    <row r="13" s="6" customFormat="1" ht="12.75" customHeight="1"/>
    <row r="14" spans="1:16" s="6" customFormat="1" ht="12.75" customHeight="1">
      <c r="A14" s="6" t="s">
        <v>9</v>
      </c>
      <c r="N14" s="37" t="s">
        <v>10</v>
      </c>
      <c r="O14" s="7"/>
      <c r="P14" s="39"/>
    </row>
    <row r="15" spans="1:16" s="6" customFormat="1" ht="12.75" customHeight="1">
      <c r="A15" s="37"/>
      <c r="B15" s="37"/>
      <c r="L15" s="7"/>
      <c r="M15" s="37"/>
      <c r="O15" s="7"/>
      <c r="P15" s="7"/>
    </row>
    <row r="16" spans="1:16" ht="21" customHeight="1">
      <c r="A16" s="98" t="s">
        <v>11</v>
      </c>
      <c r="B16" s="107" t="s">
        <v>12</v>
      </c>
      <c r="C16" s="107" t="s">
        <v>13</v>
      </c>
      <c r="D16" s="98" t="s">
        <v>14</v>
      </c>
      <c r="E16" s="98" t="s">
        <v>15</v>
      </c>
      <c r="F16" s="100" t="s">
        <v>16</v>
      </c>
      <c r="G16" s="101"/>
      <c r="H16" s="101"/>
      <c r="I16" s="101"/>
      <c r="J16" s="101"/>
      <c r="K16" s="102"/>
      <c r="L16" s="100" t="s">
        <v>17</v>
      </c>
      <c r="M16" s="101"/>
      <c r="N16" s="101"/>
      <c r="O16" s="101"/>
      <c r="P16" s="102"/>
    </row>
    <row r="17" spans="1:22" ht="73.5" customHeight="1">
      <c r="A17" s="99"/>
      <c r="B17" s="108"/>
      <c r="C17" s="108"/>
      <c r="D17" s="99"/>
      <c r="E17" s="99"/>
      <c r="F17" s="42" t="s">
        <v>18</v>
      </c>
      <c r="G17" s="43" t="s">
        <v>19</v>
      </c>
      <c r="H17" s="43" t="s">
        <v>20</v>
      </c>
      <c r="I17" s="40" t="s">
        <v>21</v>
      </c>
      <c r="J17" s="40" t="s">
        <v>22</v>
      </c>
      <c r="K17" s="43" t="s">
        <v>23</v>
      </c>
      <c r="L17" s="42" t="s">
        <v>24</v>
      </c>
      <c r="M17" s="43" t="s">
        <v>20</v>
      </c>
      <c r="N17" s="40" t="s">
        <v>21</v>
      </c>
      <c r="O17" s="40" t="s">
        <v>22</v>
      </c>
      <c r="P17" s="42" t="s">
        <v>25</v>
      </c>
      <c r="S17" s="44"/>
      <c r="T17" s="44"/>
      <c r="U17" s="44"/>
      <c r="V17" s="44"/>
    </row>
    <row r="18" spans="1:16" ht="12.75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>
        <v>8</v>
      </c>
      <c r="I18" s="45">
        <v>9</v>
      </c>
      <c r="J18" s="45">
        <v>10</v>
      </c>
      <c r="K18" s="45">
        <v>11</v>
      </c>
      <c r="L18" s="45">
        <v>12</v>
      </c>
      <c r="M18" s="45">
        <v>13</v>
      </c>
      <c r="N18" s="45">
        <v>14</v>
      </c>
      <c r="O18" s="45">
        <v>15</v>
      </c>
      <c r="P18" s="45">
        <v>16</v>
      </c>
    </row>
    <row r="19" spans="1:16" ht="12.75">
      <c r="A19" s="57"/>
      <c r="B19" s="60"/>
      <c r="C19" s="68" t="s">
        <v>100</v>
      </c>
      <c r="D19" s="6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2.75">
      <c r="A20" s="57"/>
      <c r="B20" s="60"/>
      <c r="C20" s="68" t="s">
        <v>101</v>
      </c>
      <c r="D20" s="6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2.75">
      <c r="A21" s="57"/>
      <c r="B21" s="60"/>
      <c r="C21" s="69" t="s">
        <v>102</v>
      </c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2.75">
      <c r="A22" s="17">
        <v>1</v>
      </c>
      <c r="B22" s="46" t="s">
        <v>26</v>
      </c>
      <c r="C22" s="50" t="s">
        <v>93</v>
      </c>
      <c r="D22" s="48" t="s">
        <v>27</v>
      </c>
      <c r="E22" s="49">
        <v>4.64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25.5">
      <c r="A23" s="17">
        <v>2</v>
      </c>
      <c r="B23" s="46" t="s">
        <v>26</v>
      </c>
      <c r="C23" s="50" t="s">
        <v>103</v>
      </c>
      <c r="D23" s="48" t="s">
        <v>31</v>
      </c>
      <c r="E23" s="49">
        <v>0.032100000000000004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2.75">
      <c r="A24" s="72">
        <v>3</v>
      </c>
      <c r="B24" s="46" t="s">
        <v>26</v>
      </c>
      <c r="C24" s="50" t="s">
        <v>104</v>
      </c>
      <c r="D24" s="48" t="s">
        <v>30</v>
      </c>
      <c r="E24" s="75">
        <v>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2.75">
      <c r="A25" s="17">
        <v>4</v>
      </c>
      <c r="B25" s="46" t="s">
        <v>26</v>
      </c>
      <c r="C25" s="50" t="s">
        <v>105</v>
      </c>
      <c r="D25" s="48" t="s">
        <v>28</v>
      </c>
      <c r="E25" s="49">
        <v>11.8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25.5">
      <c r="A26" s="17">
        <v>5</v>
      </c>
      <c r="B26" s="46" t="s">
        <v>26</v>
      </c>
      <c r="C26" s="50" t="s">
        <v>106</v>
      </c>
      <c r="D26" s="48" t="s">
        <v>29</v>
      </c>
      <c r="E26" s="67">
        <v>0.48810000000000003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>
      <c r="A27" s="17">
        <v>6</v>
      </c>
      <c r="B27" s="46" t="s">
        <v>26</v>
      </c>
      <c r="C27" s="50" t="s">
        <v>94</v>
      </c>
      <c r="D27" s="48" t="s">
        <v>27</v>
      </c>
      <c r="E27" s="49">
        <v>7.7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5.5">
      <c r="A28" s="17">
        <v>7</v>
      </c>
      <c r="B28" s="46" t="s">
        <v>26</v>
      </c>
      <c r="C28" s="50" t="s">
        <v>107</v>
      </c>
      <c r="D28" s="48" t="s">
        <v>31</v>
      </c>
      <c r="E28" s="49">
        <v>0.7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2.75">
      <c r="A29" s="57"/>
      <c r="B29" s="60"/>
      <c r="C29" s="69" t="s">
        <v>108</v>
      </c>
      <c r="D29" s="60"/>
      <c r="E29" s="45"/>
      <c r="F29" s="45"/>
      <c r="G29" s="23"/>
      <c r="H29" s="23"/>
      <c r="I29" s="45"/>
      <c r="J29" s="45"/>
      <c r="K29" s="45"/>
      <c r="L29" s="45"/>
      <c r="M29" s="45"/>
      <c r="N29" s="45"/>
      <c r="O29" s="45"/>
      <c r="P29" s="45"/>
    </row>
    <row r="30" spans="1:16" ht="12.75">
      <c r="A30" s="17">
        <v>8</v>
      </c>
      <c r="B30" s="46" t="s">
        <v>26</v>
      </c>
      <c r="C30" s="50" t="s">
        <v>93</v>
      </c>
      <c r="D30" s="48" t="s">
        <v>27</v>
      </c>
      <c r="E30" s="49">
        <v>0.63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25.5">
      <c r="A31" s="17">
        <v>9</v>
      </c>
      <c r="B31" s="46" t="s">
        <v>26</v>
      </c>
      <c r="C31" s="50" t="s">
        <v>109</v>
      </c>
      <c r="D31" s="48" t="s">
        <v>29</v>
      </c>
      <c r="E31" s="67">
        <v>0.0416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2.75">
      <c r="A32" s="17">
        <v>10</v>
      </c>
      <c r="B32" s="46" t="s">
        <v>26</v>
      </c>
      <c r="C32" s="50" t="s">
        <v>94</v>
      </c>
      <c r="D32" s="48" t="s">
        <v>27</v>
      </c>
      <c r="E32" s="49">
        <v>1.5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25.5">
      <c r="A33" s="17">
        <v>11</v>
      </c>
      <c r="B33" s="46" t="s">
        <v>26</v>
      </c>
      <c r="C33" s="50" t="s">
        <v>107</v>
      </c>
      <c r="D33" s="48" t="s">
        <v>31</v>
      </c>
      <c r="E33" s="49">
        <v>0.09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2.75">
      <c r="A34" s="57"/>
      <c r="B34" s="60"/>
      <c r="C34" s="69" t="s">
        <v>110</v>
      </c>
      <c r="D34" s="60"/>
      <c r="E34" s="45"/>
      <c r="F34" s="45"/>
      <c r="G34" s="23"/>
      <c r="H34" s="23"/>
      <c r="I34" s="45"/>
      <c r="J34" s="45"/>
      <c r="K34" s="45"/>
      <c r="L34" s="45"/>
      <c r="M34" s="45"/>
      <c r="N34" s="45"/>
      <c r="O34" s="45"/>
      <c r="P34" s="45"/>
    </row>
    <row r="35" spans="1:16" ht="12.75">
      <c r="A35" s="17">
        <v>12</v>
      </c>
      <c r="B35" s="46" t="s">
        <v>26</v>
      </c>
      <c r="C35" s="50" t="s">
        <v>93</v>
      </c>
      <c r="D35" s="48" t="s">
        <v>27</v>
      </c>
      <c r="E35" s="49">
        <v>1.827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5.5">
      <c r="A36" s="17">
        <v>13</v>
      </c>
      <c r="B36" s="46" t="s">
        <v>26</v>
      </c>
      <c r="C36" s="50" t="s">
        <v>103</v>
      </c>
      <c r="D36" s="48" t="s">
        <v>31</v>
      </c>
      <c r="E36" s="49">
        <v>0.032100000000000004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2.75">
      <c r="A37" s="17">
        <v>14</v>
      </c>
      <c r="B37" s="46" t="s">
        <v>26</v>
      </c>
      <c r="C37" s="50" t="s">
        <v>104</v>
      </c>
      <c r="D37" s="48" t="s">
        <v>30</v>
      </c>
      <c r="E37" s="49">
        <v>6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2.75">
      <c r="A38" s="17">
        <v>15</v>
      </c>
      <c r="B38" s="46" t="s">
        <v>26</v>
      </c>
      <c r="C38" s="50" t="s">
        <v>105</v>
      </c>
      <c r="D38" s="48" t="s">
        <v>28</v>
      </c>
      <c r="E38" s="49">
        <v>7.6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25.5">
      <c r="A39" s="17">
        <v>16</v>
      </c>
      <c r="B39" s="46" t="s">
        <v>26</v>
      </c>
      <c r="C39" s="50" t="s">
        <v>111</v>
      </c>
      <c r="D39" s="48" t="s">
        <v>29</v>
      </c>
      <c r="E39" s="67">
        <v>0.14079999999999998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2.75">
      <c r="A40" s="17">
        <v>17</v>
      </c>
      <c r="B40" s="46" t="s">
        <v>26</v>
      </c>
      <c r="C40" s="50" t="s">
        <v>94</v>
      </c>
      <c r="D40" s="48" t="s">
        <v>27</v>
      </c>
      <c r="E40" s="49">
        <v>3.1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25.5">
      <c r="A41" s="17">
        <v>18</v>
      </c>
      <c r="B41" s="46" t="s">
        <v>26</v>
      </c>
      <c r="C41" s="50" t="s">
        <v>107</v>
      </c>
      <c r="D41" s="48" t="s">
        <v>31</v>
      </c>
      <c r="E41" s="49">
        <v>0.2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2.75">
      <c r="A42" s="57"/>
      <c r="B42" s="60"/>
      <c r="C42" s="85" t="s">
        <v>112</v>
      </c>
      <c r="D42" s="60"/>
      <c r="E42" s="45"/>
      <c r="F42" s="45"/>
      <c r="G42" s="23"/>
      <c r="H42" s="23"/>
      <c r="I42" s="45"/>
      <c r="J42" s="45"/>
      <c r="K42" s="45"/>
      <c r="L42" s="45"/>
      <c r="M42" s="45"/>
      <c r="N42" s="45"/>
      <c r="O42" s="45"/>
      <c r="P42" s="45"/>
    </row>
    <row r="43" spans="1:16" ht="12.75">
      <c r="A43" s="17">
        <v>19</v>
      </c>
      <c r="B43" s="46" t="s">
        <v>26</v>
      </c>
      <c r="C43" s="50" t="s">
        <v>93</v>
      </c>
      <c r="D43" s="48" t="s">
        <v>27</v>
      </c>
      <c r="E43" s="4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25.5">
      <c r="A44" s="17">
        <v>20</v>
      </c>
      <c r="B44" s="46" t="s">
        <v>26</v>
      </c>
      <c r="C44" s="50" t="s">
        <v>103</v>
      </c>
      <c r="D44" s="48" t="s">
        <v>31</v>
      </c>
      <c r="E44" s="4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>
      <c r="A45" s="17">
        <v>21</v>
      </c>
      <c r="B45" s="46" t="s">
        <v>26</v>
      </c>
      <c r="C45" s="50" t="s">
        <v>104</v>
      </c>
      <c r="D45" s="48" t="s">
        <v>30</v>
      </c>
      <c r="E45" s="49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2.75">
      <c r="A46" s="17">
        <v>22</v>
      </c>
      <c r="B46" s="46" t="s">
        <v>26</v>
      </c>
      <c r="C46" s="50" t="s">
        <v>105</v>
      </c>
      <c r="D46" s="48" t="s">
        <v>28</v>
      </c>
      <c r="E46" s="4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25.5">
      <c r="A47" s="17">
        <v>23</v>
      </c>
      <c r="B47" s="46" t="s">
        <v>26</v>
      </c>
      <c r="C47" s="50" t="s">
        <v>113</v>
      </c>
      <c r="D47" s="48" t="s">
        <v>29</v>
      </c>
      <c r="E47" s="67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2.75">
      <c r="A48" s="17">
        <v>24</v>
      </c>
      <c r="B48" s="46" t="s">
        <v>26</v>
      </c>
      <c r="C48" s="50" t="s">
        <v>94</v>
      </c>
      <c r="D48" s="48" t="s">
        <v>27</v>
      </c>
      <c r="E48" s="4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25.5">
      <c r="A49" s="17">
        <v>25</v>
      </c>
      <c r="B49" s="46" t="s">
        <v>26</v>
      </c>
      <c r="C49" s="50" t="s">
        <v>107</v>
      </c>
      <c r="D49" s="48" t="s">
        <v>31</v>
      </c>
      <c r="E49" s="49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2.75">
      <c r="A50" s="57"/>
      <c r="B50" s="60"/>
      <c r="C50" s="69" t="s">
        <v>114</v>
      </c>
      <c r="D50" s="60"/>
      <c r="E50" s="45"/>
      <c r="F50" s="45"/>
      <c r="G50" s="23"/>
      <c r="H50" s="23"/>
      <c r="I50" s="45"/>
      <c r="J50" s="45"/>
      <c r="K50" s="45"/>
      <c r="L50" s="45"/>
      <c r="M50" s="45"/>
      <c r="N50" s="45"/>
      <c r="O50" s="45"/>
      <c r="P50" s="45"/>
    </row>
    <row r="51" spans="1:16" ht="12.75">
      <c r="A51" s="72">
        <v>26</v>
      </c>
      <c r="B51" s="46" t="s">
        <v>26</v>
      </c>
      <c r="C51" s="50" t="s">
        <v>93</v>
      </c>
      <c r="D51" s="48" t="s">
        <v>27</v>
      </c>
      <c r="E51" s="75">
        <v>5.48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25.5">
      <c r="A52" s="72">
        <v>27</v>
      </c>
      <c r="B52" s="46" t="s">
        <v>26</v>
      </c>
      <c r="C52" s="50" t="s">
        <v>103</v>
      </c>
      <c r="D52" s="48" t="s">
        <v>31</v>
      </c>
      <c r="E52" s="75">
        <v>0.1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2.75">
      <c r="A53" s="72">
        <v>28</v>
      </c>
      <c r="B53" s="46" t="s">
        <v>26</v>
      </c>
      <c r="C53" s="50" t="s">
        <v>104</v>
      </c>
      <c r="D53" s="48" t="s">
        <v>30</v>
      </c>
      <c r="E53" s="49"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2.75">
      <c r="A54" s="72">
        <v>29</v>
      </c>
      <c r="B54" s="46" t="s">
        <v>26</v>
      </c>
      <c r="C54" s="50" t="s">
        <v>105</v>
      </c>
      <c r="D54" s="48" t="s">
        <v>28</v>
      </c>
      <c r="E54" s="75">
        <v>22.8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25.5">
      <c r="A55" s="72">
        <v>30</v>
      </c>
      <c r="B55" s="46" t="s">
        <v>26</v>
      </c>
      <c r="C55" s="50" t="s">
        <v>115</v>
      </c>
      <c r="D55" s="48" t="s">
        <v>29</v>
      </c>
      <c r="E55" s="84">
        <v>0.094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2.75">
      <c r="A56" s="72">
        <v>31</v>
      </c>
      <c r="B56" s="46" t="s">
        <v>26</v>
      </c>
      <c r="C56" s="50" t="s">
        <v>94</v>
      </c>
      <c r="D56" s="48" t="s">
        <v>27</v>
      </c>
      <c r="E56" s="75">
        <v>3.3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25.5">
      <c r="A57" s="72">
        <v>32</v>
      </c>
      <c r="B57" s="46" t="s">
        <v>26</v>
      </c>
      <c r="C57" s="50" t="s">
        <v>107</v>
      </c>
      <c r="D57" s="48" t="s">
        <v>31</v>
      </c>
      <c r="E57" s="75">
        <v>0.21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12.75">
      <c r="A58" s="17"/>
      <c r="B58" s="46"/>
      <c r="C58" s="68" t="s">
        <v>116</v>
      </c>
      <c r="D58" s="48"/>
      <c r="E58" s="4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>
      <c r="A59" s="17"/>
      <c r="B59" s="46"/>
      <c r="C59" s="69" t="s">
        <v>117</v>
      </c>
      <c r="D59" s="60"/>
      <c r="E59" s="45"/>
      <c r="F59" s="45"/>
      <c r="G59" s="23"/>
      <c r="H59" s="23"/>
      <c r="I59" s="45"/>
      <c r="J59" s="45"/>
      <c r="K59" s="45"/>
      <c r="L59" s="45"/>
      <c r="M59" s="45"/>
      <c r="N59" s="45"/>
      <c r="O59" s="45"/>
      <c r="P59" s="45"/>
    </row>
    <row r="60" spans="1:16" ht="12.75">
      <c r="A60" s="17">
        <v>33</v>
      </c>
      <c r="B60" s="46" t="s">
        <v>26</v>
      </c>
      <c r="C60" s="50" t="s">
        <v>93</v>
      </c>
      <c r="D60" s="48" t="s">
        <v>27</v>
      </c>
      <c r="E60" s="49">
        <v>4.36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25.5">
      <c r="A61" s="17">
        <v>34</v>
      </c>
      <c r="B61" s="46" t="s">
        <v>26</v>
      </c>
      <c r="C61" s="50" t="s">
        <v>103</v>
      </c>
      <c r="D61" s="48" t="s">
        <v>31</v>
      </c>
      <c r="E61" s="49">
        <v>0.032100000000000004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>
      <c r="A62" s="17">
        <v>35</v>
      </c>
      <c r="B62" s="46" t="s">
        <v>26</v>
      </c>
      <c r="C62" s="50" t="s">
        <v>118</v>
      </c>
      <c r="D62" s="48" t="s">
        <v>30</v>
      </c>
      <c r="E62" s="49">
        <v>8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>
      <c r="A63" s="17">
        <v>36</v>
      </c>
      <c r="B63" s="46" t="s">
        <v>26</v>
      </c>
      <c r="C63" s="50" t="s">
        <v>105</v>
      </c>
      <c r="D63" s="48" t="s">
        <v>28</v>
      </c>
      <c r="E63" s="49">
        <v>11.8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25.5">
      <c r="A64" s="17">
        <v>37</v>
      </c>
      <c r="B64" s="46" t="s">
        <v>26</v>
      </c>
      <c r="C64" s="50" t="s">
        <v>106</v>
      </c>
      <c r="D64" s="48" t="s">
        <v>29</v>
      </c>
      <c r="E64" s="67">
        <v>0.4277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2.75">
      <c r="A65" s="17">
        <v>38</v>
      </c>
      <c r="B65" s="46" t="s">
        <v>26</v>
      </c>
      <c r="C65" s="50" t="s">
        <v>94</v>
      </c>
      <c r="D65" s="48" t="s">
        <v>27</v>
      </c>
      <c r="E65" s="49">
        <v>7.1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25.5">
      <c r="A66" s="17">
        <v>39</v>
      </c>
      <c r="B66" s="46" t="s">
        <v>26</v>
      </c>
      <c r="C66" s="50" t="s">
        <v>107</v>
      </c>
      <c r="D66" s="48" t="s">
        <v>31</v>
      </c>
      <c r="E66" s="49">
        <v>0.65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.75">
      <c r="A67" s="17"/>
      <c r="B67" s="46"/>
      <c r="C67" s="69" t="s">
        <v>119</v>
      </c>
      <c r="D67" s="48"/>
      <c r="E67" s="49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2.75">
      <c r="A68" s="17">
        <v>40</v>
      </c>
      <c r="B68" s="46" t="s">
        <v>26</v>
      </c>
      <c r="C68" s="50" t="s">
        <v>93</v>
      </c>
      <c r="D68" s="48" t="s">
        <v>27</v>
      </c>
      <c r="E68" s="49">
        <v>2.52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25.5">
      <c r="A69" s="17">
        <v>41</v>
      </c>
      <c r="B69" s="46" t="s">
        <v>26</v>
      </c>
      <c r="C69" s="50" t="s">
        <v>103</v>
      </c>
      <c r="D69" s="48" t="s">
        <v>31</v>
      </c>
      <c r="E69" s="49">
        <v>0.032100000000000004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2.75">
      <c r="A70" s="17">
        <v>42</v>
      </c>
      <c r="B70" s="46" t="s">
        <v>26</v>
      </c>
      <c r="C70" s="50" t="s">
        <v>118</v>
      </c>
      <c r="D70" s="48" t="s">
        <v>30</v>
      </c>
      <c r="E70" s="49">
        <v>8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2.75">
      <c r="A71" s="17">
        <v>43</v>
      </c>
      <c r="B71" s="46" t="s">
        <v>26</v>
      </c>
      <c r="C71" s="50" t="s">
        <v>105</v>
      </c>
      <c r="D71" s="48" t="s">
        <v>28</v>
      </c>
      <c r="E71" s="49">
        <v>11.8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25.5">
      <c r="A72" s="17">
        <v>44</v>
      </c>
      <c r="B72" s="46" t="s">
        <v>26</v>
      </c>
      <c r="C72" s="50" t="s">
        <v>106</v>
      </c>
      <c r="D72" s="48" t="s">
        <v>29</v>
      </c>
      <c r="E72" s="67">
        <v>0.41659999999999997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2.75">
      <c r="A73" s="17">
        <v>45</v>
      </c>
      <c r="B73" s="46" t="s">
        <v>26</v>
      </c>
      <c r="C73" s="50" t="s">
        <v>94</v>
      </c>
      <c r="D73" s="48" t="s">
        <v>27</v>
      </c>
      <c r="E73" s="49">
        <v>6.9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25.5">
      <c r="A74" s="17">
        <v>46</v>
      </c>
      <c r="B74" s="46" t="s">
        <v>26</v>
      </c>
      <c r="C74" s="50" t="s">
        <v>107</v>
      </c>
      <c r="D74" s="48" t="s">
        <v>31</v>
      </c>
      <c r="E74" s="49">
        <v>0.63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2.75">
      <c r="A75" s="57"/>
      <c r="B75" s="60"/>
      <c r="C75" s="85" t="s">
        <v>114</v>
      </c>
      <c r="D75" s="60"/>
      <c r="E75" s="45"/>
      <c r="F75" s="45"/>
      <c r="G75" s="23"/>
      <c r="H75" s="23"/>
      <c r="I75" s="45"/>
      <c r="J75" s="45"/>
      <c r="K75" s="45"/>
      <c r="L75" s="45"/>
      <c r="M75" s="45"/>
      <c r="N75" s="45"/>
      <c r="O75" s="45"/>
      <c r="P75" s="45"/>
    </row>
    <row r="76" spans="1:16" ht="12.75">
      <c r="A76" s="17">
        <v>47</v>
      </c>
      <c r="B76" s="46" t="s">
        <v>26</v>
      </c>
      <c r="C76" s="50" t="s">
        <v>93</v>
      </c>
      <c r="D76" s="48" t="s">
        <v>27</v>
      </c>
      <c r="E76" s="4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25.5">
      <c r="A77" s="17">
        <v>48</v>
      </c>
      <c r="B77" s="46" t="s">
        <v>26</v>
      </c>
      <c r="C77" s="50" t="s">
        <v>103</v>
      </c>
      <c r="D77" s="48" t="s">
        <v>31</v>
      </c>
      <c r="E77" s="49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2.75">
      <c r="A78" s="17">
        <v>49</v>
      </c>
      <c r="B78" s="46" t="s">
        <v>26</v>
      </c>
      <c r="C78" s="50" t="s">
        <v>104</v>
      </c>
      <c r="D78" s="48" t="s">
        <v>30</v>
      </c>
      <c r="E78" s="4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2.75">
      <c r="A79" s="17">
        <v>50</v>
      </c>
      <c r="B79" s="46" t="s">
        <v>26</v>
      </c>
      <c r="C79" s="50" t="s">
        <v>105</v>
      </c>
      <c r="D79" s="48" t="s">
        <v>28</v>
      </c>
      <c r="E79" s="4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25.5">
      <c r="A80" s="17">
        <v>51</v>
      </c>
      <c r="B80" s="46" t="s">
        <v>26</v>
      </c>
      <c r="C80" s="50" t="s">
        <v>115</v>
      </c>
      <c r="D80" s="48" t="s">
        <v>29</v>
      </c>
      <c r="E80" s="67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12.75">
      <c r="A81" s="17">
        <v>52</v>
      </c>
      <c r="B81" s="46" t="s">
        <v>26</v>
      </c>
      <c r="C81" s="50" t="s">
        <v>94</v>
      </c>
      <c r="D81" s="48" t="s">
        <v>27</v>
      </c>
      <c r="E81" s="4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25.5">
      <c r="A82" s="17">
        <v>53</v>
      </c>
      <c r="B82" s="46" t="s">
        <v>26</v>
      </c>
      <c r="C82" s="50" t="s">
        <v>107</v>
      </c>
      <c r="D82" s="48" t="s">
        <v>31</v>
      </c>
      <c r="E82" s="4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2.75">
      <c r="A83" s="17"/>
      <c r="B83" s="46"/>
      <c r="C83" s="68" t="s">
        <v>120</v>
      </c>
      <c r="D83" s="48"/>
      <c r="E83" s="4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2.75">
      <c r="A84" s="17"/>
      <c r="B84" s="46"/>
      <c r="C84" s="69" t="s">
        <v>117</v>
      </c>
      <c r="D84" s="60"/>
      <c r="E84" s="45"/>
      <c r="F84" s="45"/>
      <c r="G84" s="45"/>
      <c r="H84" s="23"/>
      <c r="I84" s="45"/>
      <c r="J84" s="45"/>
      <c r="K84" s="45"/>
      <c r="L84" s="45"/>
      <c r="M84" s="45"/>
      <c r="N84" s="45"/>
      <c r="O84" s="45"/>
      <c r="P84" s="45"/>
    </row>
    <row r="85" spans="1:16" ht="12.75">
      <c r="A85" s="17">
        <v>54</v>
      </c>
      <c r="B85" s="46" t="s">
        <v>26</v>
      </c>
      <c r="C85" s="50" t="s">
        <v>93</v>
      </c>
      <c r="D85" s="48" t="s">
        <v>27</v>
      </c>
      <c r="E85" s="49">
        <v>4.36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25.5">
      <c r="A86" s="17">
        <v>55</v>
      </c>
      <c r="B86" s="46" t="s">
        <v>26</v>
      </c>
      <c r="C86" s="50" t="s">
        <v>103</v>
      </c>
      <c r="D86" s="48" t="s">
        <v>31</v>
      </c>
      <c r="E86" s="49">
        <v>0.032100000000000004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2.75">
      <c r="A87" s="17">
        <v>56</v>
      </c>
      <c r="B87" s="46" t="s">
        <v>26</v>
      </c>
      <c r="C87" s="50" t="s">
        <v>118</v>
      </c>
      <c r="D87" s="48" t="s">
        <v>30</v>
      </c>
      <c r="E87" s="49">
        <v>8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2.75">
      <c r="A88" s="17">
        <v>57</v>
      </c>
      <c r="B88" s="46" t="s">
        <v>26</v>
      </c>
      <c r="C88" s="50" t="s">
        <v>105</v>
      </c>
      <c r="D88" s="48" t="s">
        <v>28</v>
      </c>
      <c r="E88" s="49">
        <v>11.8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25.5">
      <c r="A89" s="17">
        <v>58</v>
      </c>
      <c r="B89" s="46" t="s">
        <v>26</v>
      </c>
      <c r="C89" s="50" t="s">
        <v>106</v>
      </c>
      <c r="D89" s="48" t="s">
        <v>29</v>
      </c>
      <c r="E89" s="67">
        <v>0.4277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2.75">
      <c r="A90" s="17">
        <v>59</v>
      </c>
      <c r="B90" s="46" t="s">
        <v>26</v>
      </c>
      <c r="C90" s="50" t="s">
        <v>94</v>
      </c>
      <c r="D90" s="48" t="s">
        <v>27</v>
      </c>
      <c r="E90" s="49">
        <v>7.1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25.5">
      <c r="A91" s="17">
        <v>60</v>
      </c>
      <c r="B91" s="46" t="s">
        <v>26</v>
      </c>
      <c r="C91" s="50" t="s">
        <v>107</v>
      </c>
      <c r="D91" s="48" t="s">
        <v>31</v>
      </c>
      <c r="E91" s="49">
        <v>0.65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2.75">
      <c r="A92" s="17"/>
      <c r="B92" s="46"/>
      <c r="C92" s="69" t="s">
        <v>119</v>
      </c>
      <c r="D92" s="48"/>
      <c r="E92" s="49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12.75">
      <c r="A93" s="17">
        <v>61</v>
      </c>
      <c r="B93" s="46" t="s">
        <v>26</v>
      </c>
      <c r="C93" s="50" t="s">
        <v>93</v>
      </c>
      <c r="D93" s="48" t="s">
        <v>27</v>
      </c>
      <c r="E93" s="49">
        <v>2.52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25.5">
      <c r="A94" s="17">
        <v>62</v>
      </c>
      <c r="B94" s="46" t="s">
        <v>26</v>
      </c>
      <c r="C94" s="50" t="s">
        <v>103</v>
      </c>
      <c r="D94" s="48" t="s">
        <v>31</v>
      </c>
      <c r="E94" s="49">
        <v>0.032100000000000004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2.75">
      <c r="A95" s="17">
        <v>63</v>
      </c>
      <c r="B95" s="46" t="s">
        <v>26</v>
      </c>
      <c r="C95" s="50" t="s">
        <v>118</v>
      </c>
      <c r="D95" s="48" t="s">
        <v>30</v>
      </c>
      <c r="E95" s="49">
        <v>8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ht="12.75">
      <c r="A96" s="17">
        <v>64</v>
      </c>
      <c r="B96" s="46" t="s">
        <v>26</v>
      </c>
      <c r="C96" s="50" t="s">
        <v>105</v>
      </c>
      <c r="D96" s="48" t="s">
        <v>28</v>
      </c>
      <c r="E96" s="49">
        <v>11.8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ht="25.5">
      <c r="A97" s="17">
        <v>65</v>
      </c>
      <c r="B97" s="46" t="s">
        <v>26</v>
      </c>
      <c r="C97" s="50" t="s">
        <v>106</v>
      </c>
      <c r="D97" s="48" t="s">
        <v>29</v>
      </c>
      <c r="E97" s="67">
        <v>0.41659999999999997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ht="12.75">
      <c r="A98" s="17">
        <v>66</v>
      </c>
      <c r="B98" s="46" t="s">
        <v>26</v>
      </c>
      <c r="C98" s="50" t="s">
        <v>94</v>
      </c>
      <c r="D98" s="48" t="s">
        <v>27</v>
      </c>
      <c r="E98" s="49">
        <v>6.9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ht="25.5">
      <c r="A99" s="17">
        <v>67</v>
      </c>
      <c r="B99" s="46" t="s">
        <v>26</v>
      </c>
      <c r="C99" s="50" t="s">
        <v>107</v>
      </c>
      <c r="D99" s="48" t="s">
        <v>31</v>
      </c>
      <c r="E99" s="49">
        <v>0.63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ht="12.75">
      <c r="A100" s="17"/>
      <c r="B100" s="46"/>
      <c r="C100" s="68" t="s">
        <v>121</v>
      </c>
      <c r="D100" s="48"/>
      <c r="E100" s="49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2.75">
      <c r="A101" s="17"/>
      <c r="B101" s="46"/>
      <c r="C101" s="69" t="s">
        <v>117</v>
      </c>
      <c r="D101" s="60"/>
      <c r="E101" s="45"/>
      <c r="F101" s="45"/>
      <c r="G101" s="45"/>
      <c r="H101" s="23"/>
      <c r="I101" s="45"/>
      <c r="J101" s="45"/>
      <c r="K101" s="45"/>
      <c r="L101" s="45"/>
      <c r="M101" s="45"/>
      <c r="N101" s="45"/>
      <c r="O101" s="45"/>
      <c r="P101" s="45"/>
    </row>
    <row r="102" spans="1:16" ht="12.75">
      <c r="A102" s="17">
        <v>68</v>
      </c>
      <c r="B102" s="46" t="s">
        <v>26</v>
      </c>
      <c r="C102" s="50" t="s">
        <v>93</v>
      </c>
      <c r="D102" s="48" t="s">
        <v>27</v>
      </c>
      <c r="E102" s="49">
        <v>4.36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t="25.5">
      <c r="A103" s="17">
        <v>69</v>
      </c>
      <c r="B103" s="46" t="s">
        <v>26</v>
      </c>
      <c r="C103" s="50" t="s">
        <v>103</v>
      </c>
      <c r="D103" s="48" t="s">
        <v>31</v>
      </c>
      <c r="E103" s="49">
        <v>0.032100000000000004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2.75">
      <c r="A104" s="17">
        <v>70</v>
      </c>
      <c r="B104" s="46" t="s">
        <v>26</v>
      </c>
      <c r="C104" s="50" t="s">
        <v>118</v>
      </c>
      <c r="D104" s="48" t="s">
        <v>30</v>
      </c>
      <c r="E104" s="49">
        <v>8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ht="12.75">
      <c r="A105" s="17">
        <v>71</v>
      </c>
      <c r="B105" s="46" t="s">
        <v>26</v>
      </c>
      <c r="C105" s="50" t="s">
        <v>105</v>
      </c>
      <c r="D105" s="48" t="s">
        <v>28</v>
      </c>
      <c r="E105" s="49">
        <v>11.8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t="25.5">
      <c r="A106" s="17">
        <v>72</v>
      </c>
      <c r="B106" s="46" t="s">
        <v>26</v>
      </c>
      <c r="C106" s="50" t="s">
        <v>106</v>
      </c>
      <c r="D106" s="48" t="s">
        <v>29</v>
      </c>
      <c r="E106" s="67">
        <v>0.4277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12.75">
      <c r="A107" s="17">
        <v>73</v>
      </c>
      <c r="B107" s="46" t="s">
        <v>26</v>
      </c>
      <c r="C107" s="50" t="s">
        <v>94</v>
      </c>
      <c r="D107" s="48" t="s">
        <v>27</v>
      </c>
      <c r="E107" s="49">
        <v>7.1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t="25.5">
      <c r="A108" s="17">
        <v>74</v>
      </c>
      <c r="B108" s="46" t="s">
        <v>26</v>
      </c>
      <c r="C108" s="50" t="s">
        <v>107</v>
      </c>
      <c r="D108" s="48" t="s">
        <v>31</v>
      </c>
      <c r="E108" s="49">
        <v>0.65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12.75">
      <c r="A109" s="17"/>
      <c r="B109" s="46"/>
      <c r="C109" s="69" t="s">
        <v>119</v>
      </c>
      <c r="D109" s="48"/>
      <c r="E109" s="49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12.75">
      <c r="A110" s="17">
        <v>75</v>
      </c>
      <c r="B110" s="46" t="s">
        <v>26</v>
      </c>
      <c r="C110" s="50" t="s">
        <v>93</v>
      </c>
      <c r="D110" s="48" t="s">
        <v>27</v>
      </c>
      <c r="E110" s="49">
        <v>2.52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t="25.5">
      <c r="A111" s="17">
        <v>76</v>
      </c>
      <c r="B111" s="46" t="s">
        <v>26</v>
      </c>
      <c r="C111" s="50" t="s">
        <v>103</v>
      </c>
      <c r="D111" s="48" t="s">
        <v>31</v>
      </c>
      <c r="E111" s="49">
        <v>0.032100000000000004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t="12.75">
      <c r="A112" s="17">
        <v>77</v>
      </c>
      <c r="B112" s="46" t="s">
        <v>26</v>
      </c>
      <c r="C112" s="50" t="s">
        <v>118</v>
      </c>
      <c r="D112" s="48" t="s">
        <v>30</v>
      </c>
      <c r="E112" s="49">
        <v>8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2.75">
      <c r="A113" s="17">
        <v>78</v>
      </c>
      <c r="B113" s="46" t="s">
        <v>26</v>
      </c>
      <c r="C113" s="50" t="s">
        <v>105</v>
      </c>
      <c r="D113" s="48" t="s">
        <v>28</v>
      </c>
      <c r="E113" s="49">
        <v>11.8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25.5">
      <c r="A114" s="17">
        <v>79</v>
      </c>
      <c r="B114" s="46" t="s">
        <v>26</v>
      </c>
      <c r="C114" s="50" t="s">
        <v>106</v>
      </c>
      <c r="D114" s="48" t="s">
        <v>29</v>
      </c>
      <c r="E114" s="67">
        <v>0.41659999999999997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ht="12.75">
      <c r="A115" s="17">
        <v>80</v>
      </c>
      <c r="B115" s="46" t="s">
        <v>26</v>
      </c>
      <c r="C115" s="50" t="s">
        <v>94</v>
      </c>
      <c r="D115" s="48" t="s">
        <v>27</v>
      </c>
      <c r="E115" s="49">
        <v>6.9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ht="25.5">
      <c r="A116" s="17">
        <v>81</v>
      </c>
      <c r="B116" s="46" t="s">
        <v>26</v>
      </c>
      <c r="C116" s="50" t="s">
        <v>107</v>
      </c>
      <c r="D116" s="48" t="s">
        <v>31</v>
      </c>
      <c r="E116" s="49">
        <v>0.63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2.75">
      <c r="A117" s="17"/>
      <c r="B117" s="46"/>
      <c r="C117" s="68" t="s">
        <v>122</v>
      </c>
      <c r="D117" s="48"/>
      <c r="E117" s="49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2.75">
      <c r="A118" s="17"/>
      <c r="B118" s="46"/>
      <c r="C118" s="68" t="s">
        <v>101</v>
      </c>
      <c r="D118" s="48"/>
      <c r="E118" s="4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ht="12.75">
      <c r="A119" s="57"/>
      <c r="B119" s="60"/>
      <c r="C119" s="69" t="s">
        <v>117</v>
      </c>
      <c r="D119" s="60"/>
      <c r="E119" s="45"/>
      <c r="F119" s="45"/>
      <c r="G119" s="45"/>
      <c r="H119" s="23"/>
      <c r="I119" s="45"/>
      <c r="J119" s="45"/>
      <c r="K119" s="45"/>
      <c r="L119" s="45"/>
      <c r="M119" s="45"/>
      <c r="N119" s="45"/>
      <c r="O119" s="45"/>
      <c r="P119" s="45"/>
    </row>
    <row r="120" spans="1:16" ht="12.75">
      <c r="A120" s="17">
        <v>82</v>
      </c>
      <c r="B120" s="46" t="s">
        <v>26</v>
      </c>
      <c r="C120" s="50" t="s">
        <v>93</v>
      </c>
      <c r="D120" s="48" t="s">
        <v>27</v>
      </c>
      <c r="E120" s="49">
        <v>4.36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ht="25.5">
      <c r="A121" s="17">
        <v>83</v>
      </c>
      <c r="B121" s="46" t="s">
        <v>26</v>
      </c>
      <c r="C121" s="50" t="s">
        <v>103</v>
      </c>
      <c r="D121" s="48" t="s">
        <v>31</v>
      </c>
      <c r="E121" s="49">
        <v>0.032100000000000004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ht="12.75">
      <c r="A122" s="72">
        <v>84</v>
      </c>
      <c r="B122" s="46" t="s">
        <v>26</v>
      </c>
      <c r="C122" s="50" t="s">
        <v>118</v>
      </c>
      <c r="D122" s="48" t="s">
        <v>30</v>
      </c>
      <c r="E122" s="75">
        <v>8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ht="12.75">
      <c r="A123" s="17">
        <v>85</v>
      </c>
      <c r="B123" s="46" t="s">
        <v>26</v>
      </c>
      <c r="C123" s="50" t="s">
        <v>105</v>
      </c>
      <c r="D123" s="48" t="s">
        <v>28</v>
      </c>
      <c r="E123" s="49">
        <v>11.8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ht="25.5">
      <c r="A124" s="17">
        <v>86</v>
      </c>
      <c r="B124" s="46" t="s">
        <v>26</v>
      </c>
      <c r="C124" s="50" t="s">
        <v>106</v>
      </c>
      <c r="D124" s="48" t="s">
        <v>29</v>
      </c>
      <c r="E124" s="67">
        <v>0.4277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ht="12.75">
      <c r="A125" s="17">
        <v>87</v>
      </c>
      <c r="B125" s="46" t="s">
        <v>26</v>
      </c>
      <c r="C125" s="50" t="s">
        <v>94</v>
      </c>
      <c r="D125" s="48" t="s">
        <v>27</v>
      </c>
      <c r="E125" s="49">
        <v>7.1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ht="25.5">
      <c r="A126" s="17">
        <v>88</v>
      </c>
      <c r="B126" s="46" t="s">
        <v>26</v>
      </c>
      <c r="C126" s="50" t="s">
        <v>107</v>
      </c>
      <c r="D126" s="48" t="s">
        <v>31</v>
      </c>
      <c r="E126" s="49">
        <v>0.65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12.75">
      <c r="A127" s="17"/>
      <c r="B127" s="46"/>
      <c r="C127" s="69" t="s">
        <v>123</v>
      </c>
      <c r="D127" s="48"/>
      <c r="E127" s="4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ht="12.75">
      <c r="A128" s="17">
        <v>89</v>
      </c>
      <c r="B128" s="46" t="s">
        <v>26</v>
      </c>
      <c r="C128" s="50" t="s">
        <v>124</v>
      </c>
      <c r="D128" s="48" t="s">
        <v>30</v>
      </c>
      <c r="E128" s="49">
        <v>1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12.75">
      <c r="A129" s="17">
        <v>90</v>
      </c>
      <c r="B129" s="46" t="s">
        <v>26</v>
      </c>
      <c r="C129" s="50" t="s">
        <v>125</v>
      </c>
      <c r="D129" s="48" t="s">
        <v>30</v>
      </c>
      <c r="E129" s="49">
        <v>1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ht="12.75">
      <c r="A130" s="17"/>
      <c r="B130" s="46"/>
      <c r="C130" s="85" t="s">
        <v>127</v>
      </c>
      <c r="D130" s="60"/>
      <c r="E130" s="45"/>
      <c r="F130" s="45"/>
      <c r="G130" s="45"/>
      <c r="H130" s="23"/>
      <c r="I130" s="45"/>
      <c r="J130" s="45"/>
      <c r="K130" s="45"/>
      <c r="L130" s="45"/>
      <c r="M130" s="45"/>
      <c r="N130" s="45"/>
      <c r="O130" s="45"/>
      <c r="P130" s="45"/>
    </row>
    <row r="131" spans="1:16" ht="12.75">
      <c r="A131" s="17"/>
      <c r="B131" s="86" t="s">
        <v>26</v>
      </c>
      <c r="C131" s="73" t="s">
        <v>93</v>
      </c>
      <c r="D131" s="74" t="s">
        <v>27</v>
      </c>
      <c r="E131" s="75">
        <v>1.83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ht="25.5">
      <c r="A132" s="17"/>
      <c r="B132" s="86" t="s">
        <v>26</v>
      </c>
      <c r="C132" s="73" t="s">
        <v>103</v>
      </c>
      <c r="D132" s="74" t="s">
        <v>31</v>
      </c>
      <c r="E132" s="75">
        <v>0.032100000000000004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ht="12.75">
      <c r="A133" s="17"/>
      <c r="B133" s="86" t="s">
        <v>26</v>
      </c>
      <c r="C133" s="73" t="s">
        <v>104</v>
      </c>
      <c r="D133" s="74" t="s">
        <v>30</v>
      </c>
      <c r="E133" s="75">
        <v>6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2.75">
      <c r="A134" s="17"/>
      <c r="B134" s="86" t="s">
        <v>26</v>
      </c>
      <c r="C134" s="73" t="s">
        <v>105</v>
      </c>
      <c r="D134" s="74" t="s">
        <v>28</v>
      </c>
      <c r="E134" s="75">
        <v>7.6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ht="25.5">
      <c r="A135" s="17"/>
      <c r="B135" s="86" t="s">
        <v>26</v>
      </c>
      <c r="C135" s="73" t="s">
        <v>131</v>
      </c>
      <c r="D135" s="74" t="s">
        <v>29</v>
      </c>
      <c r="E135" s="84">
        <v>0.0754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ht="12.75">
      <c r="A136" s="17"/>
      <c r="B136" s="86" t="s">
        <v>26</v>
      </c>
      <c r="C136" s="73" t="s">
        <v>94</v>
      </c>
      <c r="D136" s="74" t="s">
        <v>27</v>
      </c>
      <c r="E136" s="75">
        <v>3.1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ht="25.5">
      <c r="A137" s="17"/>
      <c r="B137" s="86" t="s">
        <v>26</v>
      </c>
      <c r="C137" s="73" t="s">
        <v>107</v>
      </c>
      <c r="D137" s="74" t="s">
        <v>31</v>
      </c>
      <c r="E137" s="75">
        <v>0.2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ht="12.75">
      <c r="A138" s="17"/>
      <c r="B138" s="46"/>
      <c r="C138" s="50"/>
      <c r="D138" s="48"/>
      <c r="E138" s="4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ht="12.75">
      <c r="A139" s="17"/>
      <c r="B139" s="46"/>
      <c r="C139" s="50"/>
      <c r="D139" s="48"/>
      <c r="E139" s="4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ht="12.75">
      <c r="A140" s="17"/>
      <c r="B140" s="46"/>
      <c r="C140" s="68" t="s">
        <v>116</v>
      </c>
      <c r="D140" s="48"/>
      <c r="E140" s="49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ht="12.75">
      <c r="A141" s="17"/>
      <c r="B141" s="46"/>
      <c r="C141" s="69" t="s">
        <v>117</v>
      </c>
      <c r="D141" s="60"/>
      <c r="E141" s="45"/>
      <c r="F141" s="45"/>
      <c r="G141" s="45"/>
      <c r="H141" s="23"/>
      <c r="I141" s="45"/>
      <c r="J141" s="45"/>
      <c r="K141" s="45"/>
      <c r="L141" s="45"/>
      <c r="M141" s="45"/>
      <c r="N141" s="45"/>
      <c r="O141" s="45"/>
      <c r="P141" s="45"/>
    </row>
    <row r="142" spans="1:16" ht="12.75">
      <c r="A142" s="17">
        <v>91</v>
      </c>
      <c r="B142" s="46" t="s">
        <v>26</v>
      </c>
      <c r="C142" s="50" t="s">
        <v>93</v>
      </c>
      <c r="D142" s="48" t="s">
        <v>27</v>
      </c>
      <c r="E142" s="49">
        <v>4.36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ht="25.5">
      <c r="A143" s="17">
        <v>92</v>
      </c>
      <c r="B143" s="46" t="s">
        <v>26</v>
      </c>
      <c r="C143" s="50" t="s">
        <v>103</v>
      </c>
      <c r="D143" s="48" t="s">
        <v>31</v>
      </c>
      <c r="E143" s="49">
        <v>0.032100000000000004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ht="12.75">
      <c r="A144" s="72">
        <v>93</v>
      </c>
      <c r="B144" s="46" t="s">
        <v>26</v>
      </c>
      <c r="C144" s="50" t="s">
        <v>118</v>
      </c>
      <c r="D144" s="48" t="s">
        <v>30</v>
      </c>
      <c r="E144" s="75">
        <v>8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ht="12.75">
      <c r="A145" s="17">
        <v>94</v>
      </c>
      <c r="B145" s="46" t="s">
        <v>26</v>
      </c>
      <c r="C145" s="50" t="s">
        <v>105</v>
      </c>
      <c r="D145" s="48" t="s">
        <v>28</v>
      </c>
      <c r="E145" s="49">
        <v>11.8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1:16" ht="25.5">
      <c r="A146" s="17">
        <v>95</v>
      </c>
      <c r="B146" s="46" t="s">
        <v>26</v>
      </c>
      <c r="C146" s="50" t="s">
        <v>106</v>
      </c>
      <c r="D146" s="48" t="s">
        <v>29</v>
      </c>
      <c r="E146" s="67">
        <v>0.4277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1:16" ht="12.75">
      <c r="A147" s="17">
        <v>96</v>
      </c>
      <c r="B147" s="46" t="s">
        <v>26</v>
      </c>
      <c r="C147" s="50" t="s">
        <v>94</v>
      </c>
      <c r="D147" s="48" t="s">
        <v>27</v>
      </c>
      <c r="E147" s="49">
        <v>7.1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1:16" ht="25.5">
      <c r="A148" s="17">
        <v>97</v>
      </c>
      <c r="B148" s="46" t="s">
        <v>26</v>
      </c>
      <c r="C148" s="50" t="s">
        <v>107</v>
      </c>
      <c r="D148" s="48" t="s">
        <v>31</v>
      </c>
      <c r="E148" s="49">
        <v>0.65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ht="12.75">
      <c r="A149" s="17"/>
      <c r="B149" s="46"/>
      <c r="C149" s="69" t="s">
        <v>126</v>
      </c>
      <c r="D149" s="60"/>
      <c r="E149" s="45"/>
      <c r="F149" s="45"/>
      <c r="G149" s="45"/>
      <c r="H149" s="23"/>
      <c r="I149" s="45"/>
      <c r="J149" s="45"/>
      <c r="K149" s="45"/>
      <c r="L149" s="45"/>
      <c r="M149" s="45"/>
      <c r="N149" s="45"/>
      <c r="O149" s="45"/>
      <c r="P149" s="45"/>
    </row>
    <row r="150" spans="1:16" ht="12.75">
      <c r="A150" s="17">
        <v>98</v>
      </c>
      <c r="B150" s="46" t="s">
        <v>26</v>
      </c>
      <c r="C150" s="50" t="s">
        <v>93</v>
      </c>
      <c r="D150" s="48" t="s">
        <v>27</v>
      </c>
      <c r="E150" s="49">
        <v>0.51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1:16" ht="25.5">
      <c r="A151" s="17">
        <v>99</v>
      </c>
      <c r="B151" s="46" t="s">
        <v>26</v>
      </c>
      <c r="C151" s="50" t="s">
        <v>109</v>
      </c>
      <c r="D151" s="48" t="s">
        <v>29</v>
      </c>
      <c r="E151" s="67">
        <v>0.0334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ht="12.75">
      <c r="A152" s="17">
        <v>100</v>
      </c>
      <c r="B152" s="46" t="s">
        <v>26</v>
      </c>
      <c r="C152" s="50" t="s">
        <v>94</v>
      </c>
      <c r="D152" s="48" t="s">
        <v>27</v>
      </c>
      <c r="E152" s="49">
        <v>1.1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ht="25.5">
      <c r="A153" s="17">
        <v>101</v>
      </c>
      <c r="B153" s="46" t="s">
        <v>26</v>
      </c>
      <c r="C153" s="50" t="s">
        <v>107</v>
      </c>
      <c r="D153" s="48" t="s">
        <v>31</v>
      </c>
      <c r="E153" s="49">
        <v>0.07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2.75">
      <c r="A154" s="57"/>
      <c r="B154" s="60"/>
      <c r="C154" s="85" t="s">
        <v>127</v>
      </c>
      <c r="D154" s="60"/>
      <c r="E154" s="45"/>
      <c r="F154" s="45"/>
      <c r="G154" s="23"/>
      <c r="H154" s="23"/>
      <c r="I154" s="45"/>
      <c r="J154" s="45"/>
      <c r="K154" s="45"/>
      <c r="L154" s="45"/>
      <c r="M154" s="45"/>
      <c r="N154" s="45"/>
      <c r="O154" s="45"/>
      <c r="P154" s="45"/>
    </row>
    <row r="155" spans="1:16" ht="12.75">
      <c r="A155" s="17">
        <v>102</v>
      </c>
      <c r="B155" s="46" t="s">
        <v>26</v>
      </c>
      <c r="C155" s="50" t="s">
        <v>93</v>
      </c>
      <c r="D155" s="48" t="s">
        <v>27</v>
      </c>
      <c r="E155" s="49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16" ht="25.5">
      <c r="A156" s="17">
        <v>103</v>
      </c>
      <c r="B156" s="46" t="s">
        <v>26</v>
      </c>
      <c r="C156" s="50" t="s">
        <v>103</v>
      </c>
      <c r="D156" s="48" t="s">
        <v>31</v>
      </c>
      <c r="E156" s="49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12.75">
      <c r="A157" s="17">
        <v>104</v>
      </c>
      <c r="B157" s="46" t="s">
        <v>26</v>
      </c>
      <c r="C157" s="50" t="s">
        <v>104</v>
      </c>
      <c r="D157" s="48" t="s">
        <v>30</v>
      </c>
      <c r="E157" s="49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1:16" ht="12.75">
      <c r="A158" s="17">
        <v>105</v>
      </c>
      <c r="B158" s="46" t="s">
        <v>26</v>
      </c>
      <c r="C158" s="50" t="s">
        <v>105</v>
      </c>
      <c r="D158" s="48" t="s">
        <v>28</v>
      </c>
      <c r="E158" s="49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ht="25.5">
      <c r="A159" s="17">
        <v>106</v>
      </c>
      <c r="B159" s="46" t="s">
        <v>26</v>
      </c>
      <c r="C159" s="50" t="s">
        <v>113</v>
      </c>
      <c r="D159" s="48" t="s">
        <v>29</v>
      </c>
      <c r="E159" s="67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1:16" ht="12.75">
      <c r="A160" s="17">
        <v>107</v>
      </c>
      <c r="B160" s="46" t="s">
        <v>26</v>
      </c>
      <c r="C160" s="50" t="s">
        <v>94</v>
      </c>
      <c r="D160" s="48" t="s">
        <v>27</v>
      </c>
      <c r="E160" s="49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ht="25.5">
      <c r="A161" s="17">
        <v>108</v>
      </c>
      <c r="B161" s="46" t="s">
        <v>26</v>
      </c>
      <c r="C161" s="50" t="s">
        <v>107</v>
      </c>
      <c r="D161" s="48" t="s">
        <v>31</v>
      </c>
      <c r="E161" s="49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ht="12.75">
      <c r="A162" s="17"/>
      <c r="B162" s="46"/>
      <c r="C162" s="68" t="s">
        <v>120</v>
      </c>
      <c r="D162" s="48"/>
      <c r="E162" s="49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ht="12.75">
      <c r="A163" s="17"/>
      <c r="B163" s="46"/>
      <c r="C163" s="69" t="s">
        <v>117</v>
      </c>
      <c r="D163" s="60"/>
      <c r="E163" s="45"/>
      <c r="F163" s="45"/>
      <c r="G163" s="45"/>
      <c r="H163" s="23"/>
      <c r="I163" s="45"/>
      <c r="J163" s="45"/>
      <c r="K163" s="45"/>
      <c r="L163" s="45"/>
      <c r="M163" s="45"/>
      <c r="N163" s="45"/>
      <c r="O163" s="45"/>
      <c r="P163" s="45"/>
    </row>
    <row r="164" spans="1:16" ht="12.75">
      <c r="A164" s="17">
        <v>109</v>
      </c>
      <c r="B164" s="46" t="s">
        <v>26</v>
      </c>
      <c r="C164" s="50" t="s">
        <v>93</v>
      </c>
      <c r="D164" s="48" t="s">
        <v>27</v>
      </c>
      <c r="E164" s="49">
        <v>4.36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ht="25.5">
      <c r="A165" s="17">
        <v>110</v>
      </c>
      <c r="B165" s="46" t="s">
        <v>26</v>
      </c>
      <c r="C165" s="50" t="s">
        <v>103</v>
      </c>
      <c r="D165" s="48" t="s">
        <v>31</v>
      </c>
      <c r="E165" s="49">
        <v>0.032100000000000004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ht="12.75">
      <c r="A166" s="72">
        <v>111</v>
      </c>
      <c r="B166" s="46" t="s">
        <v>26</v>
      </c>
      <c r="C166" s="50" t="s">
        <v>118</v>
      </c>
      <c r="D166" s="48" t="s">
        <v>30</v>
      </c>
      <c r="E166" s="75">
        <v>8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2.75">
      <c r="A167" s="17">
        <v>112</v>
      </c>
      <c r="B167" s="46" t="s">
        <v>26</v>
      </c>
      <c r="C167" s="50" t="s">
        <v>105</v>
      </c>
      <c r="D167" s="48" t="s">
        <v>28</v>
      </c>
      <c r="E167" s="49">
        <v>11.8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1:16" ht="25.5">
      <c r="A168" s="17">
        <v>113</v>
      </c>
      <c r="B168" s="46" t="s">
        <v>26</v>
      </c>
      <c r="C168" s="50" t="s">
        <v>106</v>
      </c>
      <c r="D168" s="48" t="s">
        <v>29</v>
      </c>
      <c r="E168" s="67">
        <v>0.4277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1:16" ht="12.75">
      <c r="A169" s="17">
        <v>114</v>
      </c>
      <c r="B169" s="46" t="s">
        <v>26</v>
      </c>
      <c r="C169" s="50" t="s">
        <v>94</v>
      </c>
      <c r="D169" s="48" t="s">
        <v>27</v>
      </c>
      <c r="E169" s="49">
        <v>7.1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1:16" ht="25.5">
      <c r="A170" s="17">
        <v>115</v>
      </c>
      <c r="B170" s="46" t="s">
        <v>26</v>
      </c>
      <c r="C170" s="50" t="s">
        <v>107</v>
      </c>
      <c r="D170" s="48" t="s">
        <v>31</v>
      </c>
      <c r="E170" s="49">
        <v>0.65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ht="12.75">
      <c r="A171" s="17"/>
      <c r="B171" s="46"/>
      <c r="C171" s="69" t="s">
        <v>126</v>
      </c>
      <c r="D171" s="60"/>
      <c r="E171" s="45"/>
      <c r="F171" s="45"/>
      <c r="G171" s="45"/>
      <c r="H171" s="23"/>
      <c r="I171" s="45"/>
      <c r="J171" s="45"/>
      <c r="K171" s="45"/>
      <c r="L171" s="45"/>
      <c r="M171" s="45"/>
      <c r="N171" s="45"/>
      <c r="O171" s="45"/>
      <c r="P171" s="45"/>
    </row>
    <row r="172" spans="1:16" ht="12.75">
      <c r="A172" s="17">
        <v>116</v>
      </c>
      <c r="B172" s="46" t="s">
        <v>26</v>
      </c>
      <c r="C172" s="50" t="s">
        <v>93</v>
      </c>
      <c r="D172" s="48" t="s">
        <v>27</v>
      </c>
      <c r="E172" s="49">
        <v>0.51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1:16" ht="25.5">
      <c r="A173" s="17">
        <v>117</v>
      </c>
      <c r="B173" s="46" t="s">
        <v>26</v>
      </c>
      <c r="C173" s="50" t="s">
        <v>109</v>
      </c>
      <c r="D173" s="48" t="s">
        <v>29</v>
      </c>
      <c r="E173" s="67">
        <v>0.0334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1:16" ht="12.75">
      <c r="A174" s="17">
        <v>118</v>
      </c>
      <c r="B174" s="46" t="s">
        <v>26</v>
      </c>
      <c r="C174" s="50" t="s">
        <v>94</v>
      </c>
      <c r="D174" s="48" t="s">
        <v>27</v>
      </c>
      <c r="E174" s="49">
        <v>1.1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1:16" ht="25.5">
      <c r="A175" s="17">
        <v>119</v>
      </c>
      <c r="B175" s="46" t="s">
        <v>26</v>
      </c>
      <c r="C175" s="50" t="s">
        <v>107</v>
      </c>
      <c r="D175" s="48" t="s">
        <v>31</v>
      </c>
      <c r="E175" s="49">
        <v>0.07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1:16" ht="12.75">
      <c r="A176" s="17"/>
      <c r="B176" s="46"/>
      <c r="C176" s="68" t="s">
        <v>121</v>
      </c>
      <c r="D176" s="48"/>
      <c r="E176" s="49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1:16" ht="12.75">
      <c r="A177" s="17"/>
      <c r="B177" s="46"/>
      <c r="C177" s="69" t="s">
        <v>117</v>
      </c>
      <c r="D177" s="60"/>
      <c r="E177" s="45"/>
      <c r="F177" s="45"/>
      <c r="G177" s="45"/>
      <c r="H177" s="23"/>
      <c r="I177" s="45"/>
      <c r="J177" s="45"/>
      <c r="K177" s="45"/>
      <c r="L177" s="45"/>
      <c r="M177" s="45"/>
      <c r="N177" s="45"/>
      <c r="O177" s="45"/>
      <c r="P177" s="45"/>
    </row>
    <row r="178" spans="1:16" ht="12.75">
      <c r="A178" s="17">
        <v>120</v>
      </c>
      <c r="B178" s="46" t="s">
        <v>26</v>
      </c>
      <c r="C178" s="50" t="s">
        <v>93</v>
      </c>
      <c r="D178" s="48" t="s">
        <v>27</v>
      </c>
      <c r="E178" s="49">
        <v>4.36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1:16" ht="25.5">
      <c r="A179" s="17">
        <v>121</v>
      </c>
      <c r="B179" s="46" t="s">
        <v>26</v>
      </c>
      <c r="C179" s="50" t="s">
        <v>103</v>
      </c>
      <c r="D179" s="48" t="s">
        <v>31</v>
      </c>
      <c r="E179" s="49">
        <v>0.032100000000000004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1:16" ht="12.75">
      <c r="A180" s="72">
        <v>122</v>
      </c>
      <c r="B180" s="46" t="s">
        <v>26</v>
      </c>
      <c r="C180" s="50" t="s">
        <v>118</v>
      </c>
      <c r="D180" s="48" t="s">
        <v>30</v>
      </c>
      <c r="E180" s="75">
        <v>8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1:16" ht="12.75">
      <c r="A181" s="17">
        <v>123</v>
      </c>
      <c r="B181" s="46" t="s">
        <v>26</v>
      </c>
      <c r="C181" s="50" t="s">
        <v>105</v>
      </c>
      <c r="D181" s="48" t="s">
        <v>28</v>
      </c>
      <c r="E181" s="49">
        <v>11.8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25.5">
      <c r="A182" s="17">
        <v>124</v>
      </c>
      <c r="B182" s="46" t="s">
        <v>26</v>
      </c>
      <c r="C182" s="50" t="s">
        <v>106</v>
      </c>
      <c r="D182" s="48" t="s">
        <v>29</v>
      </c>
      <c r="E182" s="67">
        <v>0.4277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1:16" ht="12.75">
      <c r="A183" s="17">
        <v>125</v>
      </c>
      <c r="B183" s="46" t="s">
        <v>26</v>
      </c>
      <c r="C183" s="50" t="s">
        <v>94</v>
      </c>
      <c r="D183" s="48" t="s">
        <v>27</v>
      </c>
      <c r="E183" s="49">
        <v>7.1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25.5">
      <c r="A184" s="17">
        <v>126</v>
      </c>
      <c r="B184" s="46" t="s">
        <v>26</v>
      </c>
      <c r="C184" s="50" t="s">
        <v>107</v>
      </c>
      <c r="D184" s="48" t="s">
        <v>31</v>
      </c>
      <c r="E184" s="49">
        <v>0.65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2.75">
      <c r="A185" s="17"/>
      <c r="B185" s="46"/>
      <c r="C185" s="69" t="s">
        <v>126</v>
      </c>
      <c r="D185" s="60"/>
      <c r="E185" s="45"/>
      <c r="F185" s="45"/>
      <c r="G185" s="45"/>
      <c r="H185" s="23"/>
      <c r="I185" s="45"/>
      <c r="J185" s="45"/>
      <c r="K185" s="45"/>
      <c r="L185" s="45"/>
      <c r="M185" s="45"/>
      <c r="N185" s="45"/>
      <c r="O185" s="45"/>
      <c r="P185" s="45"/>
    </row>
    <row r="186" spans="1:16" ht="12.75">
      <c r="A186" s="17">
        <v>127</v>
      </c>
      <c r="B186" s="46" t="s">
        <v>26</v>
      </c>
      <c r="C186" s="50" t="s">
        <v>93</v>
      </c>
      <c r="D186" s="48" t="s">
        <v>27</v>
      </c>
      <c r="E186" s="49">
        <v>0.51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ht="25.5">
      <c r="A187" s="17">
        <v>128</v>
      </c>
      <c r="B187" s="46" t="s">
        <v>26</v>
      </c>
      <c r="C187" s="50" t="s">
        <v>109</v>
      </c>
      <c r="D187" s="48" t="s">
        <v>29</v>
      </c>
      <c r="E187" s="67">
        <v>0.0334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6" ht="12.75">
      <c r="A188" s="17">
        <v>129</v>
      </c>
      <c r="B188" s="46" t="s">
        <v>26</v>
      </c>
      <c r="C188" s="50" t="s">
        <v>94</v>
      </c>
      <c r="D188" s="48" t="s">
        <v>27</v>
      </c>
      <c r="E188" s="49">
        <v>1.1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1:16" ht="25.5">
      <c r="A189" s="17">
        <v>130</v>
      </c>
      <c r="B189" s="46" t="s">
        <v>26</v>
      </c>
      <c r="C189" s="50" t="s">
        <v>107</v>
      </c>
      <c r="D189" s="48" t="s">
        <v>31</v>
      </c>
      <c r="E189" s="49">
        <v>0.07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ht="13.5" customHeight="1">
      <c r="A190" s="17"/>
      <c r="B190" s="46"/>
      <c r="C190" s="70"/>
      <c r="D190" s="48"/>
      <c r="E190" s="4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ht="13.5" customHeight="1">
      <c r="A191" s="52"/>
      <c r="B191" s="52"/>
      <c r="C191" s="103" t="s">
        <v>32</v>
      </c>
      <c r="D191" s="103"/>
      <c r="E191" s="103"/>
      <c r="F191" s="103"/>
      <c r="G191" s="103"/>
      <c r="H191" s="103"/>
      <c r="I191" s="23"/>
      <c r="J191" s="23"/>
      <c r="K191" s="23"/>
      <c r="L191" s="53"/>
      <c r="M191" s="53"/>
      <c r="N191" s="53"/>
      <c r="O191" s="53"/>
      <c r="P191" s="53"/>
    </row>
    <row r="192" spans="1:16" ht="13.5" customHeight="1">
      <c r="A192" s="52"/>
      <c r="B192" s="52"/>
      <c r="C192" s="104" t="s">
        <v>33</v>
      </c>
      <c r="D192" s="104"/>
      <c r="E192" s="104"/>
      <c r="F192" s="104"/>
      <c r="G192" s="104"/>
      <c r="H192" s="104"/>
      <c r="I192" s="54"/>
      <c r="J192" s="23"/>
      <c r="K192" s="23"/>
      <c r="L192" s="23"/>
      <c r="M192" s="23"/>
      <c r="N192" s="55"/>
      <c r="O192" s="55"/>
      <c r="P192" s="55"/>
    </row>
    <row r="193" spans="1:16" ht="13.5" customHeight="1">
      <c r="A193" s="52"/>
      <c r="B193" s="52"/>
      <c r="C193" s="103" t="s">
        <v>32</v>
      </c>
      <c r="D193" s="103"/>
      <c r="E193" s="103"/>
      <c r="F193" s="103"/>
      <c r="G193" s="103"/>
      <c r="H193" s="103"/>
      <c r="I193" s="23"/>
      <c r="J193" s="23"/>
      <c r="K193" s="23"/>
      <c r="L193" s="53"/>
      <c r="M193" s="53"/>
      <c r="N193" s="53"/>
      <c r="O193" s="53"/>
      <c r="P193" s="53"/>
    </row>
    <row r="194" spans="11:14" ht="12.75">
      <c r="K194" s="56"/>
      <c r="L194" s="56"/>
      <c r="M194" s="56"/>
      <c r="N194" s="56"/>
    </row>
  </sheetData>
  <sheetProtection/>
  <mergeCells count="13">
    <mergeCell ref="A1:P1"/>
    <mergeCell ref="A2:P2"/>
    <mergeCell ref="A3:P3"/>
    <mergeCell ref="A16:A17"/>
    <mergeCell ref="B16:B17"/>
    <mergeCell ref="C16:C17"/>
    <mergeCell ref="D16:D17"/>
    <mergeCell ref="E16:E17"/>
    <mergeCell ref="F16:K16"/>
    <mergeCell ref="L16:P16"/>
    <mergeCell ref="C191:H191"/>
    <mergeCell ref="C192:H192"/>
    <mergeCell ref="C193:H193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Jasane</dc:creator>
  <cp:keywords/>
  <dc:description/>
  <cp:lastModifiedBy>IS00620</cp:lastModifiedBy>
  <dcterms:created xsi:type="dcterms:W3CDTF">2013-10-03T12:34:34Z</dcterms:created>
  <dcterms:modified xsi:type="dcterms:W3CDTF">2013-10-04T10:52:48Z</dcterms:modified>
  <cp:category/>
  <cp:version/>
  <cp:contentType/>
  <cp:contentStatus/>
</cp:coreProperties>
</file>