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50" windowHeight="11580" tabRatio="926" activeTab="11"/>
  </bookViews>
  <sheets>
    <sheet name="Koptāme" sheetId="1" r:id="rId1"/>
    <sheet name="Kopsavilkums" sheetId="2" r:id="rId2"/>
    <sheet name="Tāme Nr.1-1" sheetId="3" r:id="rId3"/>
    <sheet name="Tāme Nr.2-1" sheetId="4" r:id="rId4"/>
    <sheet name="Tāme Nr.2-2" sheetId="5" r:id="rId5"/>
    <sheet name="Tāme Nr.2-3" sheetId="6" r:id="rId6"/>
    <sheet name="Tāme Nr.2-4" sheetId="7" r:id="rId7"/>
    <sheet name="3.Kopsavilkums" sheetId="8" state="hidden" r:id="rId8"/>
    <sheet name="4.Kopsav." sheetId="9" state="hidden" r:id="rId9"/>
    <sheet name="Sheet1" sheetId="10" state="hidden" r:id="rId10"/>
    <sheet name="Tāme Nr.2-5" sheetId="11" r:id="rId11"/>
    <sheet name="Tāme Nr. 2-6 " sheetId="12" r:id="rId12"/>
  </sheets>
  <definedNames>
    <definedName name="_xlnm.Print_Area" localSheetId="8">'4.Kopsav.'!$A$1:$H$33</definedName>
    <definedName name="_xlnm.Print_Area" localSheetId="1">'Kopsavilkums'!$A$1:$H$43</definedName>
    <definedName name="_xlnm.Print_Area" localSheetId="0">'Koptāme'!$A$1:$C$39</definedName>
    <definedName name="_xlnm.Print_Area" localSheetId="2">'Tāme Nr.1-1'!$A$1:$P$217</definedName>
    <definedName name="_xlnm.Print_Area" localSheetId="3">'Tāme Nr.2-1'!$A$1:$P$40</definedName>
    <definedName name="_xlnm.Print_Area" localSheetId="4">'Tāme Nr.2-2'!$A$1:$P$63</definedName>
    <definedName name="_xlnm.Print_Area" localSheetId="5">'Tāme Nr.2-3'!$A$1:$P$91</definedName>
    <definedName name="_xlnm.Print_Area" localSheetId="6">'Tāme Nr.2-4'!$A$1:$P$89</definedName>
    <definedName name="_xlnm.Print_Titles" localSheetId="1">'Kopsavilkums'!$15:$17</definedName>
    <definedName name="_xlnm.Print_Titles" localSheetId="3">'Tāme Nr.2-1'!$11:$13</definedName>
    <definedName name="_xlnm.Print_Titles" localSheetId="5">'Tāme Nr.2-3'!$11:$13</definedName>
    <definedName name="_xlnm.Print_Titles" localSheetId="6">'Tāme Nr.2-4'!$11:$13</definedName>
  </definedNames>
  <calcPr fullCalcOnLoad="1" fullPrecision="0"/>
</workbook>
</file>

<file path=xl/sharedStrings.xml><?xml version="1.0" encoding="utf-8"?>
<sst xmlns="http://schemas.openxmlformats.org/spreadsheetml/2006/main" count="1517" uniqueCount="721">
  <si>
    <t>Tāme sastādīta 2011.gada tirgus cenās, pamatojoties uz VAS daļas rasējumiem.</t>
  </si>
  <si>
    <t>kpl.</t>
  </si>
  <si>
    <t>gb.</t>
  </si>
  <si>
    <t>kg</t>
  </si>
  <si>
    <t>gb</t>
  </si>
  <si>
    <t>m2</t>
  </si>
  <si>
    <t>Dispečera stacija komplekta ar:</t>
  </si>
  <si>
    <t>HDD 500GB</t>
  </si>
  <si>
    <t>RAM 4GB</t>
  </si>
  <si>
    <t>CPU Intel Core Duo i3</t>
  </si>
  <si>
    <t>Tīkla karte 10/100/1000 Eth</t>
  </si>
  <si>
    <t>Video GeForce</t>
  </si>
  <si>
    <t>Internal Audio</t>
  </si>
  <si>
    <t>Optiskais pievads</t>
  </si>
  <si>
    <t>Pele + tastatūra</t>
  </si>
  <si>
    <t>Monitors 21" LCD</t>
  </si>
  <si>
    <t>Printeris A4 ar</t>
  </si>
  <si>
    <t>tīkla karte 10/100/1000MBs Eth</t>
  </si>
  <si>
    <t>OS Windows 7 Pro</t>
  </si>
  <si>
    <t>MS Office 2007</t>
  </si>
  <si>
    <t>SCADA vizualizācijas paka</t>
  </si>
  <si>
    <t>Tīkla konfiguracijas paka</t>
  </si>
  <si>
    <t>11</t>
  </si>
  <si>
    <t>- korpusu un durvīm ar standarta atslēgām,</t>
  </si>
  <si>
    <t>- montāžas paneli ar stiprinājumiem,</t>
  </si>
  <si>
    <t>- ievadpaneli skapja korpusa grīdā</t>
  </si>
  <si>
    <t>12</t>
  </si>
  <si>
    <t>13</t>
  </si>
  <si>
    <t>14</t>
  </si>
  <si>
    <t>15</t>
  </si>
  <si>
    <t>Kabeļu blīvētāji ievadpanelim:</t>
  </si>
  <si>
    <t>15.1</t>
  </si>
  <si>
    <t>15.2</t>
  </si>
  <si>
    <t>16</t>
  </si>
  <si>
    <t>Universāla spaiļu rinda UK 2,5 N</t>
  </si>
  <si>
    <t>17</t>
  </si>
  <si>
    <r>
      <rPr>
        <sz val="10"/>
        <rFont val="Times New Roman"/>
        <family val="1"/>
      </rPr>
      <t>Neitrālās kopnes spaiļu rinda</t>
    </r>
    <r>
      <rPr>
        <sz val="11"/>
        <rFont val="Times New Roman"/>
        <family val="1"/>
      </rPr>
      <t xml:space="preserve"> UK 2,5N BU</t>
    </r>
  </si>
  <si>
    <t>18</t>
  </si>
  <si>
    <t>Kūstošo drošinātāju spailes UT 4-HESILED 24(5x20) ar indikatoru tīklam 12-30 V DC</t>
  </si>
  <si>
    <t>19</t>
  </si>
  <si>
    <t>Universāla zemējuma spaiļu rinda UT 2,5-PE</t>
  </si>
  <si>
    <t>20</t>
  </si>
  <si>
    <t>Rozete SD-D/SC/LA/GY</t>
  </si>
  <si>
    <t>21</t>
  </si>
  <si>
    <t>Barošanas bloks, 230AC/24DC, 2.5A QUINT-PS-100-240AC/24DC/2.5</t>
  </si>
  <si>
    <t>22</t>
  </si>
  <si>
    <t>Slodzes atslēdzējs 220VAC/20A; 2– pol.</t>
  </si>
  <si>
    <t>23</t>
  </si>
  <si>
    <t>Automātiskais slēdzis ar elektromagnētisko atvienotāju In=4A, 1-pol., līkne C</t>
  </si>
  <si>
    <t>24</t>
  </si>
  <si>
    <t>In=0,5A, 1-pol., līkne C</t>
  </si>
  <si>
    <t>25</t>
  </si>
  <si>
    <t>Kūstošais drošinātājs 5x20mm, lēns ar stiklu caurulīti In=2,0 A</t>
  </si>
  <si>
    <t>26</t>
  </si>
  <si>
    <t>Kārba kabeļu un vadu nolikšanai 40x 80 x 2000 mm</t>
  </si>
  <si>
    <t>27</t>
  </si>
  <si>
    <t>Lokanais vara vads H05V-K 1</t>
  </si>
  <si>
    <t>28</t>
  </si>
  <si>
    <t>RJ-45 rozete, DIN-līste uzstad.</t>
  </si>
  <si>
    <t>29</t>
  </si>
  <si>
    <t>RJ-45 rozete</t>
  </si>
  <si>
    <t>30</t>
  </si>
  <si>
    <t>31</t>
  </si>
  <si>
    <t>32</t>
  </si>
  <si>
    <t>33</t>
  </si>
  <si>
    <t>35</t>
  </si>
  <si>
    <t>36</t>
  </si>
  <si>
    <t>37</t>
  </si>
  <si>
    <t xml:space="preserve">Tīkla komutacijas iekarta Ethernet 8 porti 10/100MBs, DIN līste uzstadišanai, 24VDC EDS-208A MOXA </t>
  </si>
  <si>
    <t>Modbus-Ethernet  10/100MBs pārveidotajs , DIN līste uzstadišanai, 24VDC Mgate MB3270 MOXA</t>
  </si>
  <si>
    <t>Diskretu signalu (16DI)-Ethernet  10/100MBs pārveidotajs , DIN līste uzstadišanai, 24VDC IOLOGIK E1210 MOXA</t>
  </si>
  <si>
    <t>Kompaktais skapis AE 760 x 760 x 210 Rittal AE1077.500 komplektā ar:</t>
  </si>
  <si>
    <t>Kabata dokumentiem Rittal SZ2514.500 vai ekvivalents</t>
  </si>
  <si>
    <t>Sienas stiprinājumi AE skapim,  attālums līdz sienai 40mm, 4.gab. komplektā Rittal SZ2503.010 vai ekvivalents</t>
  </si>
  <si>
    <t>Transportā gredzens - skrūves  AE skapim Rittal SZ2509.000 vai ekvivalents</t>
  </si>
  <si>
    <t>- M16 (4,5-10mm) Rittal  SZ2411.610</t>
  </si>
  <si>
    <t>- M20 (6,0-12mm) Rittal  SZ2411.620</t>
  </si>
  <si>
    <t>Kabelis UTP 2x4x0.5</t>
  </si>
  <si>
    <t>Kabelis JZ-500 7x1</t>
  </si>
  <si>
    <t>Kabelis OZ-BL-CY 4x1,0 blue</t>
  </si>
  <si>
    <t>PHV gofr. caurule, D=20 IPSF-20</t>
  </si>
  <si>
    <t>Stiprinajumi PVC cauruliem U-20</t>
  </si>
  <si>
    <t>Temperaturas sensors (-35 … +70C) PT100</t>
  </si>
  <si>
    <t>Kabelis FKAR-PG 2x2x1.0 vai UTP 2x4x0.5</t>
  </si>
  <si>
    <t>Lokāla tāme  Nr. 1.9</t>
  </si>
  <si>
    <t>34</t>
  </si>
  <si>
    <t>darba alga          (Ls)</t>
  </si>
  <si>
    <t>materiāli             (Ls)</t>
  </si>
  <si>
    <t>mehānismi                (Ls)</t>
  </si>
  <si>
    <t>Kopā        (Ls)</t>
  </si>
  <si>
    <t>darba alga         (Ls)</t>
  </si>
  <si>
    <t>materiāli  (Ls)</t>
  </si>
  <si>
    <t>mehānismi                 (Ls)</t>
  </si>
  <si>
    <t>Summa  (Ls)</t>
  </si>
  <si>
    <r>
      <t>Būves nosaukums:</t>
    </r>
    <r>
      <rPr>
        <sz val="12"/>
        <rFont val="Arial Narrow"/>
        <family val="2"/>
      </rPr>
      <t xml:space="preserve">  </t>
    </r>
    <r>
      <rPr>
        <u val="single"/>
        <sz val="12"/>
        <rFont val="Arial Narrow"/>
        <family val="2"/>
      </rPr>
      <t xml:space="preserve">Valsts ugunsdzēsības un glābšanas dienesta Cēsu brigādes depo ēkas jaunbūve </t>
    </r>
  </si>
  <si>
    <r>
      <t xml:space="preserve">Būves adrese:    </t>
    </r>
    <r>
      <rPr>
        <u val="single"/>
        <sz val="11"/>
        <rFont val="Arial Narrow"/>
        <family val="2"/>
      </rPr>
      <t xml:space="preserve">  Ata Kronvalda ielā 52, Cēsis, Cēsu novads</t>
    </r>
  </si>
  <si>
    <r>
      <t xml:space="preserve">Pasūtījuma Nr.:  </t>
    </r>
    <r>
      <rPr>
        <u val="single"/>
        <sz val="12"/>
        <rFont val="Arial Narrow"/>
        <family val="2"/>
      </rPr>
      <t xml:space="preserve"> 09-11/9 </t>
    </r>
  </si>
  <si>
    <t>Tāmes izmaksas</t>
  </si>
  <si>
    <t>Tāme sastādīta : 2011.gada novembrī</t>
  </si>
  <si>
    <t>Kopā :</t>
  </si>
  <si>
    <t>Ls</t>
  </si>
  <si>
    <t>Materiālu un būvgružu transporta izdevumi 5%</t>
  </si>
  <si>
    <t xml:space="preserve">Tiešās izmaksas kopā : </t>
  </si>
  <si>
    <t>Darba, vai konstruktīvā elementa nosaukums</t>
  </si>
  <si>
    <t>Tāmes izmaksas (Ls)</t>
  </si>
  <si>
    <t>Tāmes vērtība Ls</t>
  </si>
  <si>
    <t>Darb- ietilpība (c/st)</t>
  </si>
  <si>
    <t>darba alga (Ls)</t>
  </si>
  <si>
    <t>materiāli (Ls)</t>
  </si>
  <si>
    <t>mehānismi (Ls)</t>
  </si>
  <si>
    <t>Kopā:</t>
  </si>
  <si>
    <t>Darba devēja sociālais nodoklis (24,09 %)</t>
  </si>
  <si>
    <t>gab.</t>
  </si>
  <si>
    <t>m</t>
  </si>
  <si>
    <t>VADĪBAS UN AUTOMATIZĀCIJAS SISTĒMAS</t>
  </si>
  <si>
    <r>
      <t xml:space="preserve">Objekta nosaukums: </t>
    </r>
    <r>
      <rPr>
        <u val="single"/>
        <sz val="11"/>
        <rFont val="Arial Narrow"/>
        <family val="2"/>
      </rPr>
      <t xml:space="preserve"> Valsts ugunsdzēsības un glābšanas dienesta Cēsu brigādes depo ēkas jaunbūve . Dēpo ēka</t>
    </r>
  </si>
  <si>
    <t>Jumts</t>
  </si>
  <si>
    <t>(darba veids vai konstruktīvā elementa nosaukums)</t>
  </si>
  <si>
    <t>darb- ietilpība             (c/h)</t>
  </si>
  <si>
    <t>Apkure</t>
  </si>
  <si>
    <t xml:space="preserve">BŪVDARBU IZMAKSU KOPSAVILKUMS </t>
  </si>
  <si>
    <t xml:space="preserve"> Virsizdevumi ( 8 % )</t>
  </si>
  <si>
    <t xml:space="preserve">                                                Peļņa (3 % )</t>
  </si>
  <si>
    <t>(darba veids vai konstruktīva elementa nosaukums)</t>
  </si>
  <si>
    <t>1</t>
  </si>
  <si>
    <t>03-00000</t>
  </si>
  <si>
    <t>Kopā uz visu apjomu</t>
  </si>
  <si>
    <t>laika norma (c/h).</t>
  </si>
  <si>
    <t>darba samaksas likme (Ls/h)</t>
  </si>
  <si>
    <t>kopā (Ls)</t>
  </si>
  <si>
    <t>darbietilpība (c/h)</t>
  </si>
  <si>
    <t>summa (Ls)</t>
  </si>
  <si>
    <t>Kods</t>
  </si>
  <si>
    <t>Daudz.</t>
  </si>
  <si>
    <t xml:space="preserve">m </t>
  </si>
  <si>
    <t>t.m.</t>
  </si>
  <si>
    <t>kompl.</t>
  </si>
  <si>
    <t>(darba veids vai konstruktīvā nosaukums)</t>
  </si>
  <si>
    <t>N.p.k.</t>
  </si>
  <si>
    <t>Darba nosaukums</t>
  </si>
  <si>
    <t>Mēra vien.</t>
  </si>
  <si>
    <t>Vienības izmaksas</t>
  </si>
  <si>
    <t>Kopējās izmaksas /Ls/</t>
  </si>
  <si>
    <t>laika norma (c/h)</t>
  </si>
  <si>
    <t>darba samaksas likme               (Ls/h)</t>
  </si>
  <si>
    <t xml:space="preserve">      Sastādīja : ___________________ I.Bernatoviča</t>
  </si>
  <si>
    <t xml:space="preserve">   Pārbaudīja : __________________</t>
  </si>
  <si>
    <t>Sert. Nr. 20-6306</t>
  </si>
  <si>
    <t>Sert. Nr.</t>
  </si>
  <si>
    <t xml:space="preserve">                                       Par kopējo summu, Ls </t>
  </si>
  <si>
    <t xml:space="preserve">                         Kopējā darbietilpība, c/h </t>
  </si>
  <si>
    <t>Nr. p.k.</t>
  </si>
  <si>
    <t>Kods, tāmes Nr.</t>
  </si>
  <si>
    <t>t.sk. darba aizsardzība</t>
  </si>
  <si>
    <t>Tāme sastādīta 2013.gada tirgus cenās, pamatojoties uz BK un AR daļas rasējumiem</t>
  </si>
  <si>
    <t xml:space="preserve">                    (paraksts un tā atšifrējums, datums)</t>
  </si>
  <si>
    <t>  </t>
  </si>
  <si>
    <t>Sastādīja:_____________________________ Ēvalds  Jasāns  /2013.gada 22.februārī/</t>
  </si>
  <si>
    <t>Tāme sastādīta 2013.gada tirgus cenās, pamatojoties uz AVK daļas rasējumiem</t>
  </si>
  <si>
    <t>Tāme sastādīta 2013.gada tirgus cenās, pamatojoties uz EL daļas rasējumiem</t>
  </si>
  <si>
    <t>Kopsavilkuma aprēķini pa darbu vai konstruktīvo elementu veidiem</t>
  </si>
  <si>
    <t xml:space="preserve">Tāme sastādīta </t>
  </si>
  <si>
    <t>Nr.p.k.</t>
  </si>
  <si>
    <t>Mērvienība</t>
  </si>
  <si>
    <t>Daudzums</t>
  </si>
  <si>
    <t>ĀRĒJIE INZANIERTĪKLI</t>
  </si>
  <si>
    <t xml:space="preserve"> 3-1</t>
  </si>
  <si>
    <t xml:space="preserve"> 3-2</t>
  </si>
  <si>
    <t xml:space="preserve"> 3-3</t>
  </si>
  <si>
    <t xml:space="preserve"> 3-4</t>
  </si>
  <si>
    <t xml:space="preserve"> 3-5</t>
  </si>
  <si>
    <t xml:space="preserve"> 4-1</t>
  </si>
  <si>
    <t xml:space="preserve"> 4-2</t>
  </si>
  <si>
    <t>Elektroapgāde</t>
  </si>
  <si>
    <t>Ūdensapgāde</t>
  </si>
  <si>
    <t>Kanalizācijas ārējie inženiertīkli</t>
  </si>
  <si>
    <t>Gāzes apgādes ārējie inženiertīkli</t>
  </si>
  <si>
    <t>Zemes  darbi(Teritorijā)</t>
  </si>
  <si>
    <t>Ārējie vājstrāvas tīkli</t>
  </si>
  <si>
    <t xml:space="preserve">Ceļi un laukumi, apzaļumošana un labiekārtošana </t>
  </si>
  <si>
    <t>3.  ĀRĒJIE INZENIERTĪKLI</t>
  </si>
  <si>
    <t>Smilts</t>
  </si>
  <si>
    <t>Palīgmateriāli</t>
  </si>
  <si>
    <t>Labiekārtošana</t>
  </si>
  <si>
    <t>Sagatavošanas darbi</t>
  </si>
  <si>
    <t>4.  ZEMES DARBI UN LABIEKĀRTOŠANA ZEMES GABALA ROBEŽĀ</t>
  </si>
  <si>
    <t xml:space="preserve">                                                                                                                          APSTIPRINU</t>
  </si>
  <si>
    <t xml:space="preserve">                                                                                        ______________________________________</t>
  </si>
  <si>
    <t xml:space="preserve">                                                                                                            (pasūtītāja paraksts un ta atšifrējums)</t>
  </si>
  <si>
    <t>Z.v.</t>
  </si>
  <si>
    <t>Būvniecības koptāme</t>
  </si>
  <si>
    <t>Objekta darbu nosaukums</t>
  </si>
  <si>
    <t>KOPĀ:</t>
  </si>
  <si>
    <t>Objekta izmaksas (Ls)</t>
  </si>
  <si>
    <t>2013.gada ___.__________</t>
  </si>
  <si>
    <t>Pavisam būvniecības izmaksas :</t>
  </si>
  <si>
    <t>Sertifikāta Nr. 20-3844</t>
  </si>
  <si>
    <t> Pārbaudīja:__________________________ Ludmila  Ņikitina    /2013.gada 27.februārī/</t>
  </si>
  <si>
    <t xml:space="preserve">                     (paraksts un tā atšifrējums, datums)</t>
  </si>
  <si>
    <t>m³</t>
  </si>
  <si>
    <t>m²</t>
  </si>
  <si>
    <t>Darbietilpība (c/h)</t>
  </si>
  <si>
    <t>PELDBASEINA ĒKAS VIENKĀRŠOTA RENOVĀCIJA</t>
  </si>
  <si>
    <t>Vispārceltnieciskie darbi</t>
  </si>
  <si>
    <t>Lietus kanalizācija</t>
  </si>
  <si>
    <t>Inventāru pagaidu materiālu novietņu uzstādīšana.</t>
  </si>
  <si>
    <t>Inventāra strādnieku sadzīves telpa</t>
  </si>
  <si>
    <t>Pagaidu elektroapgādes ierīkošana</t>
  </si>
  <si>
    <t>Pagaidu ūdensapgādes ierīkošana</t>
  </si>
  <si>
    <t>Pagaidu tualetes uzstādīšana</t>
  </si>
  <si>
    <t>Pagaidu tualates konteinera noma</t>
  </si>
  <si>
    <t>mēn.</t>
  </si>
  <si>
    <t>Ugunsdzēsības piederumu stends</t>
  </si>
  <si>
    <t>Būvtāfeles izgatavošana</t>
  </si>
  <si>
    <t>Nožogojuma izbūve</t>
  </si>
  <si>
    <t>KOPĀ</t>
  </si>
  <si>
    <t>Cokola siltināšana</t>
  </si>
  <si>
    <t>Virspamata un atsegtās daļas renovācija, atjaunojot izdrupušās šuves un izlīdzinot plakni siltumizolācijas plātņu stiprināšanai.</t>
  </si>
  <si>
    <t>Vertikālā hidroizolācija</t>
  </si>
  <si>
    <t>Estrudētā putupolistirola "DOW STYROFOAM"vai analoga 50 mm plātņu līmēšana un stiprināšana ar plastmasas fiksatoriem uz sienas cokola daļas, ieskaitot ailsānu apdari.</t>
  </si>
  <si>
    <t>Stiklašķiedras sieta uzklāšana līmjavas kārtā virszemes daļā.</t>
  </si>
  <si>
    <t>Virsmas gruntēšana.</t>
  </si>
  <si>
    <t>Atrakto pamatu aizbēršana ar smilti, blietējot kārtās.</t>
  </si>
  <si>
    <t>Fasādes siltināšana</t>
  </si>
  <si>
    <t>Sastatņu montāža, demontāža, noma (asīs 1-21, asīs A-O, asīs 21-1, asīs O-A, asīs 1-14; 14-1)</t>
  </si>
  <si>
    <t>S-01</t>
  </si>
  <si>
    <t>Siets XNR 001</t>
  </si>
  <si>
    <t xml:space="preserve">līmjava </t>
  </si>
  <si>
    <t xml:space="preserve">grunts </t>
  </si>
  <si>
    <t>l</t>
  </si>
  <si>
    <t>Dekoratīvais apmetums ar krāsojumu Ceresit CT174 (vai analogs)</t>
  </si>
  <si>
    <t>S-02</t>
  </si>
  <si>
    <t>Paroc XFR 200 stiprinājuma elementi</t>
  </si>
  <si>
    <t>Stiklašķiedras sieta uzklāšana līmjavas kārtā</t>
  </si>
  <si>
    <t>stikla šķiedras siets</t>
  </si>
  <si>
    <t>līmjava</t>
  </si>
  <si>
    <t>S-03</t>
  </si>
  <si>
    <t>PAROC FAS B   50 mm, cokollīste</t>
  </si>
  <si>
    <t>plastmasas fiksatori (6gb/m2)</t>
  </si>
  <si>
    <t>S-04</t>
  </si>
  <si>
    <t>Horizontālais latojums - metāla Z profili, solis 600mm, stiprināt pie esošā karkasa</t>
  </si>
  <si>
    <t>Vertikālais latojums - metāla profili, solis 500 mm</t>
  </si>
  <si>
    <t xml:space="preserve">Fasādes apdare ar kompozītalumīnija paneļiem NEOBOND PVDF4mm, al. 0.5mm, klase B-S1,d0, krāsas WI-708/737/RAL5007 </t>
  </si>
  <si>
    <t>Kasešu nosegelementu izgatavošana</t>
  </si>
  <si>
    <t>Pārseguma siltinājums</t>
  </si>
  <si>
    <t>P-01</t>
  </si>
  <si>
    <t>No ārpuses siltināts esošais betona pārsegums ar  akmens vates  PAROC FAS B 100 mm plātnēm 2 kārtās uz līmjavas un stiprinot ar fiksatoriem, cokollīste. Inventāru sastatņu izmantošana.</t>
  </si>
  <si>
    <t>PAROC FAS B  100 mm, cokollīste</t>
  </si>
  <si>
    <t xml:space="preserve">līmjava  </t>
  </si>
  <si>
    <t>stiprinājuma detaļas</t>
  </si>
  <si>
    <t xml:space="preserve">grunts   </t>
  </si>
  <si>
    <t>P-02</t>
  </si>
  <si>
    <t xml:space="preserve">No ārpuses siltināts esošais betona pārsegums ar  akmens vates  PAROC FAS B 50 mm plātnēm uz līmjavas un stiprinot ar fiksatoriem, cokollīste. </t>
  </si>
  <si>
    <t>PAROC FAS B  50 mm, cokollīste</t>
  </si>
  <si>
    <t>grunts</t>
  </si>
  <si>
    <t>Aiļu aizpildījums</t>
  </si>
  <si>
    <t>Veco logu un ārdurvju demontāža.</t>
  </si>
  <si>
    <t>Būvgružu un demontēto elementu iekraušana un aizvešana.</t>
  </si>
  <si>
    <t>Logu L-01 - L-18 montāža. Rāmis PVC, aizpildījums - stikla pakete, rokturi, 3 stikli, U= 1,0 - 1,1</t>
  </si>
  <si>
    <t>Jumta logu JL-2, JL-3 - virsgaismas logu montāža. Rāmis alumīnija, aizpildījums - stikla pakete, rokturi- alumīnija tonī,Schueco AOC-50, 3 stikli, U=1,0-1,1</t>
  </si>
  <si>
    <t xml:space="preserve">Neveramo vitrīnu VL-1, VL-2, VL-3 montāža. Vitrīnas rāmis - alumīnija Schueco AOC-50, 3 stikli, U=1,0-1,1
Aizpildījums- stikla pakete. Rāmis, rokturi - alumīnija tonī. </t>
  </si>
  <si>
    <t>Jumta lūka JL-4 -  virsgaismas Keraplast M3N  Caurspīdīgs akrila virsgaismas trīs
slāņu kupols (M3N) uz rūpnieciski
izolētas pamatnes,aprīkota ar
ZA-ULOSK atveramo ierīci, 
kupola augstums 470 mm, U=1,2</t>
  </si>
  <si>
    <t>Iekšējo PVC palodžu 465mm montāža</t>
  </si>
  <si>
    <t>Ventilācijas restu VR-1 450 x 650 iebūve</t>
  </si>
  <si>
    <t>Ventilācijas restu VR-2  2500 x 1800 iebūve</t>
  </si>
  <si>
    <t>Durvju D-01 montāža. Vitrīnas rāmis - alumīnija,
aizpildījums - stikla pakete
Slēdzene - ASSA 410-53, Cilindrs -
ASSA P602, Cilindra furnitūra -
3212/4256RF, Rokturis - ASSA Scanflex
Iceland, Aizvērējs - DC700, Atdura -
Hafele Startec, Furnitūra atbilstoši specicikācijai; Trīs eņģes , 3 stikli, U=1,0-1,1</t>
  </si>
  <si>
    <t>Durvju  D-02 montāža. Vitrīnas rāmis - PVC,
aizpildījums - stikla pakete
Slēdzene - ASSA 410-53, Cilindrs -
ASSA P602, Cilindra furnitūra -
3212/4256RF, Rokturis - ASSA Scanflex
Iceland, Aizvērējs - DC700, Atdura -
Hafele Startec, Furnit. apdares tipsnerūsējošs
tērauds, Trīs eņģes, atbilstoši specifikācijai,
 3 stikli, U=0,8-1,0.</t>
  </si>
  <si>
    <t>Durvju D-04,05,06,07,08,09 montāža. Siltinātas metāla ārdurvis.
Cinkotas, krāsotas ar pulverkrāsojumu.
metāla loksnes biezums
min.1,3mm.Vērtnes biezums
65mm.Ieloka biezums 12mm.Slieksnis
– iedziļināts grīdā. Blīvgumija pa
perimetru.Slēptās durvju eņģes. U=1,4</t>
  </si>
  <si>
    <t>Logu ailu iekšējā apdare: izlīdzināšana, slīpēšana, krāsošana</t>
  </si>
  <si>
    <t>Durvju ailu iekšējā apdare: izlīdzināšana, slīpēšana, krāsošana</t>
  </si>
  <si>
    <t>Grīdas remonts</t>
  </si>
  <si>
    <t>Poliuretāna plākšņu SPU R līmēšana 2  (90x2)</t>
  </si>
  <si>
    <t>Plāksnes SPU R 90mm</t>
  </si>
  <si>
    <t>Līme Wolfin Terocal 395</t>
  </si>
  <si>
    <t>Wolfin Tectofin RV</t>
  </si>
  <si>
    <t>Līme Wolfin Terocal 400</t>
  </si>
  <si>
    <t>Esošo jumta caurteču aizbūve</t>
  </si>
  <si>
    <t>Jaunu analogu caurteču izbūve</t>
  </si>
  <si>
    <t xml:space="preserve">Cinkotu skārda RR45 parapetu izbūve </t>
  </si>
  <si>
    <t>J-02</t>
  </si>
  <si>
    <t>Jumta Metāla profilu Ruukki T-130-75L-930 ar Pural pārklājumu 1mm RR23 krāsa, montāža, savienojuma skrūvju vietu hermetizēšana ar butila lentu. Profilloksnes līmēt pie jumta ar līmi Wolfin Terocal 395</t>
  </si>
  <si>
    <t>Tvaika izolācijas Wolfin Witec Sk Duo ieklāšana uz līmi Līme Wolfin Terocal 395</t>
  </si>
  <si>
    <t>Poliuretāna plākšņu SPU R līmēšana 2 kārtās (90x2)</t>
  </si>
  <si>
    <t>Tectofin skārda pielaidumi</t>
  </si>
  <si>
    <t>J-03</t>
  </si>
  <si>
    <t>Poliuretāna plākšņu SPU R līmēšana 2 kārtās</t>
  </si>
  <si>
    <t>Impregnētu koka brusu 50x50mm iebūve ,solis 600mm</t>
  </si>
  <si>
    <t>Jumta latojums, impregnēts koks 22x100mm montāža</t>
  </si>
  <si>
    <t>Metāla profilu Ruukki Classic ar Pural pārklājumu 1mm RR23 krāsa, iebūve</t>
  </si>
  <si>
    <t>Ieejas nojumes</t>
  </si>
  <si>
    <t xml:space="preserve">Jauna apdare ar kompozītalumīnija paneļiem NEOBOND PVDF4mm, al. 0.5mm, klase B-S1,d0, krāsas WI-708/737/RAL5007 </t>
  </si>
  <si>
    <t>Kasešu stiprinājuma profili</t>
  </si>
  <si>
    <t>Skalotu oļu apmales 700mm izbūve, oļu dziļums b=150mm, blietēta smilts b=300mm, siets pelēm</t>
  </si>
  <si>
    <t xml:space="preserve">Skaloti oļi </t>
  </si>
  <si>
    <t>Siets</t>
  </si>
  <si>
    <t>Dārza apmales 80mm iebūve, blietēts šķembu pamatojumu b=120mm</t>
  </si>
  <si>
    <t>Betons</t>
  </si>
  <si>
    <t>Šķembas</t>
  </si>
  <si>
    <t>Betona apmales 700mm izbūve, b=80mm uz blietētas šķembu b=150mm kārtas</t>
  </si>
  <si>
    <t>Esošo kāpņu, pakāpienu, lieveņu renovēšana</t>
  </si>
  <si>
    <t>Betona plāksnes 500x500x65</t>
  </si>
  <si>
    <t>Zālāju atjaunošana ~ 2m platumā pa ēkas perimetru</t>
  </si>
  <si>
    <t>J-01</t>
  </si>
  <si>
    <t>1.</t>
  </si>
  <si>
    <t>2.</t>
  </si>
  <si>
    <t>3.</t>
  </si>
  <si>
    <t>4.</t>
  </si>
  <si>
    <t>5.</t>
  </si>
  <si>
    <t>6.</t>
  </si>
  <si>
    <t>7.</t>
  </si>
  <si>
    <t>8.</t>
  </si>
  <si>
    <t>LIETUS KANALIZĀCIJA K2</t>
  </si>
  <si>
    <t>Jumta ārējas notekas</t>
  </si>
  <si>
    <t>Ārējo tekņu montāža</t>
  </si>
  <si>
    <t>Tērauda tekne ar appusēju polimērkrāsojumu d=100mm</t>
  </si>
  <si>
    <t>Teknes gals</t>
  </si>
  <si>
    <t>Tekņu savienotājs</t>
  </si>
  <si>
    <t>Konektors</t>
  </si>
  <si>
    <t>Teknes stiprinājumi</t>
  </si>
  <si>
    <t>Ārējo noteku montāža</t>
  </si>
  <si>
    <t>Tērauda noteka ar appusēju polimērkrāsojumu  d=100mm</t>
  </si>
  <si>
    <t>Notekas lejasgals</t>
  </si>
  <si>
    <t>Notekas stiprinājumi</t>
  </si>
  <si>
    <t>Jumta piltuves</t>
  </si>
  <si>
    <t>Jumta lietus uztveršanas piltuve, ar  kompensācijas uzmavu un elektroapsildi (230V, 10-30W), baseina jumtam</t>
  </si>
  <si>
    <t>Jumta lietus uztveršanas piltuve, ar  kompensācijas uzmavu un elektroapsildi (230V, 10-30W)</t>
  </si>
  <si>
    <t>1. Apkures sistēmas cauruļvadu siltumizolācijas demontāža un siltināšana</t>
  </si>
  <si>
    <t>Nolietotās siltumizolācijas demontāža</t>
  </si>
  <si>
    <t>Nolietotās siltumizolācijas demontāža1</t>
  </si>
  <si>
    <t>Siltumizolācija b=30 mm</t>
  </si>
  <si>
    <t>Siltumizolācija b=20 mm2</t>
  </si>
  <si>
    <t>Balansēšanas vārsts "Hycocon VTZ" 1/2"</t>
  </si>
  <si>
    <t>Balansēšanas vārsts "Hycocon VTZ" 3/4"</t>
  </si>
  <si>
    <t>Balansēšanas vārsts "Hycocon VTZ" 1"</t>
  </si>
  <si>
    <t>Balansēšanas vārstu montāžas apsaistes veidgabali</t>
  </si>
  <si>
    <t>2. Radiatori un to apsaiste</t>
  </si>
  <si>
    <t>Tērauda radiators 11 300x400</t>
  </si>
  <si>
    <t>Tērauda radiators 11 500x600</t>
  </si>
  <si>
    <t>Tērauda radiators 11 500x700</t>
  </si>
  <si>
    <t>Tērauda radiators 22 500x1200</t>
  </si>
  <si>
    <t>Tērauda radiators 22 500x1300</t>
  </si>
  <si>
    <t>Radiatora termostata ventīlis ar paplašinātu caurplūdi un  priekšiestatīšanu 1/2" 90</t>
  </si>
  <si>
    <t>Radiatora atgaitas ventīlis ar paplašinātu caurplūdi 1/2" 90</t>
  </si>
  <si>
    <t>Radiatora termostata ventīlis ar priekšiestatīšanu 1/2" 90</t>
  </si>
  <si>
    <t>Radiatora atgaitas ventīlis 1/2" 900</t>
  </si>
  <si>
    <t>Radiatora termostata galva</t>
  </si>
  <si>
    <t>Elektriska termostata galva 24V Nr.1012816</t>
  </si>
  <si>
    <t>Telpas termostats, max.12 pieslēgumi Nr.1152591</t>
  </si>
  <si>
    <t>Vadi termostatu pievienošanai 2x0,75 mm2</t>
  </si>
  <si>
    <t>Palīgmateriāli vadu sistēmas apsaistē</t>
  </si>
  <si>
    <t>Veco radiaoru demontāža tribīnēs, baseina augšējā daļā</t>
  </si>
  <si>
    <t>Radiatoru balansēšana</t>
  </si>
  <si>
    <t>3. Siltummezgls</t>
  </si>
  <si>
    <t>Vadības automātikas, balansēšanas vārstu un cirkulācijas sūkņu regulēšana</t>
  </si>
  <si>
    <t>1. Spēka iekārta.</t>
  </si>
  <si>
    <t>1.1 Spēka tīkla iekārtas.</t>
  </si>
  <si>
    <t>Kārba IP40 ar durvju:</t>
  </si>
  <si>
    <t>-3polu "C" tipa aut. slēdzis 32A</t>
  </si>
  <si>
    <t>-3polu "C" tipa aut. slēdzis 25A</t>
  </si>
  <si>
    <t>-pārējie montāžas izstrādājumi</t>
  </si>
  <si>
    <t>Grupu 0.4kV sadalnes skapis ; IP44:</t>
  </si>
  <si>
    <t>-3polu slēdzis 25A</t>
  </si>
  <si>
    <t>-4polu "B" tipa aut. slēdzis 20A</t>
  </si>
  <si>
    <t xml:space="preserve">-4polu diferenciālslēdzis ~380V, 20A, In=30mA </t>
  </si>
  <si>
    <t>-1pola "B" tipa aut. slēdzis 16A</t>
  </si>
  <si>
    <t>-1pola "B" tipa aut. slēdzis 10A</t>
  </si>
  <si>
    <t>-1pola "B" tipa aut. slēdzis 6A</t>
  </si>
  <si>
    <t>-kontaktors ~380V, 25A  ar 1NO+1NC b/k</t>
  </si>
  <si>
    <t>-termoregulators 230V, In=10A Devireg-810 "DEVI"</t>
  </si>
  <si>
    <t>-mitruma devējs</t>
  </si>
  <si>
    <t>-temperatūras devējs</t>
  </si>
  <si>
    <t>Grupu 0.4kV sadalnes skapis ; IP40:</t>
  </si>
  <si>
    <t>-3polu slēdzis 32A</t>
  </si>
  <si>
    <t>-3polu "C" tipa aut. slēdzis 20A</t>
  </si>
  <si>
    <t>-1pola "C" tipa aut. slēdzis 16A</t>
  </si>
  <si>
    <t>-1pola "C" tipa aut. slēdzis 10A</t>
  </si>
  <si>
    <t>-kontaktors ~230V, 12A  ar 1NO+1NC b/k</t>
  </si>
  <si>
    <t xml:space="preserve">-fotorelejs 230VAC ar devēju  </t>
  </si>
  <si>
    <t xml:space="preserve">-laika relejs 230VAC         </t>
  </si>
  <si>
    <t>-3 stāvokļu pārslēdzis (2 blokkontakti), ~230V</t>
  </si>
  <si>
    <t>Divpolu hermētiskā rozete ar zemēšanas kontaktu ~230V; 16A; IP67</t>
  </si>
  <si>
    <t>Transformators DC-12/24V kārbā IP44;150-200W</t>
  </si>
  <si>
    <t>Transformators DC-12/24V kārbā IP44;50W</t>
  </si>
  <si>
    <t>Regulēšanas panelis TRAXON SC.CD.5000000 RGB PANEL</t>
  </si>
  <si>
    <t>1.2 Apgaismojuma iekārta.</t>
  </si>
  <si>
    <t>Gaismekļi ar spuldzi komplektā.</t>
  </si>
  <si>
    <t>Prožektors LED ELT-FL1010-WW/100W; 100W; IP65</t>
  </si>
  <si>
    <t>Prožektors LED ELT-FL008-WW/80W; 80W; IP65 ar kronšteinu</t>
  </si>
  <si>
    <t>Prožektors LED ELT-375A10-0015-15W; 15W; IP66</t>
  </si>
  <si>
    <t xml:space="preserve">Gaismas profils LED ELTORS SL35; 30W; L=2m; IP66 ar opālu difuzoru </t>
  </si>
  <si>
    <t>Sienas gaismeklis LED ARESILL MEMI E27; 24LED; IP65</t>
  </si>
  <si>
    <t>Gaismeklis LED RGB ELT-WWL/8004RGB-78W; L=988mm; ~220V; IP65</t>
  </si>
  <si>
    <t>1.3 Kabeļu izstrādājumi.</t>
  </si>
  <si>
    <t>0,6 kV     Kabelis ar vara dzīslām  NYM-3x1.5</t>
  </si>
  <si>
    <t>0,6 kV     Kabelis ar vara dzīslām  NYM-3x2.5</t>
  </si>
  <si>
    <t>0,6 kV     Kabelis ar vara dzīslām  NYM-4x2.5</t>
  </si>
  <si>
    <t>0,6 kV     Kabelis ar vara dzīslām  NYM-5x4</t>
  </si>
  <si>
    <t>0,6 kV     Kabelis ar vara dzīslām  NYM-5x6</t>
  </si>
  <si>
    <t>0,6 kV     Kabelis ar vara dzīslām  NYM-5x10</t>
  </si>
  <si>
    <t>0,6/1 kV     Kabelis ar vara dzīslām  NYY-3x1.5</t>
  </si>
  <si>
    <t>0,6/1 kV     Kabelis ar vara dzīslām  NYY-3x2.5</t>
  </si>
  <si>
    <t>0,6/1 kV     Kabelis ar vara dzīslām  NYY-3x4</t>
  </si>
  <si>
    <t>DMX kabelis ar konnektoriem</t>
  </si>
  <si>
    <t>Apsildes kabelis ~230V, DSIG-20 “DEVI”  L=10m</t>
  </si>
  <si>
    <t>1.4 Montāžas izstrādājumi.</t>
  </si>
  <si>
    <t>Nozares kārba IP44</t>
  </si>
  <si>
    <t>Nozares kārba IP23</t>
  </si>
  <si>
    <t>P/e caurule d15mm gofrēta</t>
  </si>
  <si>
    <t>P/e caurule d25mm gofrēta</t>
  </si>
  <si>
    <t>P/e caurule d32mm gofrēta</t>
  </si>
  <si>
    <t>Montāžas profils L=6000 (3. stāvs)</t>
  </si>
  <si>
    <t>Kabeļu kanāls 80x40, L=3000 (1. stāvs)</t>
  </si>
  <si>
    <t>Kabeļu aizsardzības kanāls 40x20</t>
  </si>
  <si>
    <t>Metāla izstrādājumi dažādi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</si>
  <si>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</si>
  <si>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</si>
  <si>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</si>
  <si>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</si>
  <si>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</si>
  <si>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</si>
  <si>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</si>
  <si>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</si>
  <si>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</si>
  <si>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</si>
  <si>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</si>
  <si>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</si>
  <si>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</si>
  <si>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</si>
  <si>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</si>
  <si>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</si>
  <si>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</si>
  <si>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</si>
  <si>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</si>
  <si>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</si>
  <si>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</si>
  <si>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</si>
  <si>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</si>
  <si>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</si>
  <si>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</si>
  <si>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</si>
  <si>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</si>
  <si>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</si>
  <si>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</si>
  <si>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</si>
  <si>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</si>
  <si>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</si>
  <si>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</si>
  <si>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</si>
  <si>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</si>
  <si>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</si>
  <si>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</si>
  <si>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</si>
  <si>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Tāme sastādīta 2013.gada tirgus cenās, pamatojoties uz UK daļas rasējumiem</t>
  </si>
  <si>
    <t>2.1.</t>
  </si>
  <si>
    <t>2.2.</t>
  </si>
  <si>
    <t>Grunts uzklāšana  gar pamatiem, demontējot betona apmali pa ēkas perimetru ar roku darba spēku, pamatu vertikālās izolācijas ierīkošanai.</t>
  </si>
  <si>
    <t>Liekās grunts un būvgružu aizvešana.</t>
  </si>
  <si>
    <t>Līmjavas uzklāšana virskārtā</t>
  </si>
  <si>
    <t>Dekoratīvā apmetuma uzklāšana, krāsošana.</t>
  </si>
  <si>
    <t>Līmjavas uzklāšana virskārtā.</t>
  </si>
  <si>
    <t>Cinkota sieta Paroc XNR 001 (vai analogs) uzklāšana līmjavas kārtā.</t>
  </si>
  <si>
    <t>Esošā ķieģeļu mūra izlīdzināšana, uzklājot cementa apmetumu.</t>
  </si>
  <si>
    <t>Paroc XFR 200 stiprinājuma elementi (vai analogs).</t>
  </si>
  <si>
    <t>Siltumizolācijas Paroc FAS B 100mm + 50mm plākšņu  montāža.</t>
  </si>
  <si>
    <t>Dekoratīvais apmetums ar krāsojumu Ceresit CT174 (vai analogs).</t>
  </si>
  <si>
    <t>Apmetums Ceresit CT174</t>
  </si>
  <si>
    <t>Stiklašķiedras sieta uzklāšana līmjavas kārtā.</t>
  </si>
  <si>
    <t>Siltumizolācijas Paroc FAS B 150mm plākšņu montāža.</t>
  </si>
  <si>
    <t>Plastmasas fiksatori (6gb/m2)</t>
  </si>
  <si>
    <t xml:space="preserve">Fasādes (S-03)  siltināšana ar  akmens vates  PAROC FAS B 50 mm plātnēm, cokollīstes. </t>
  </si>
  <si>
    <t>Kasešu nosegelementu izgatavošana.</t>
  </si>
  <si>
    <t>Pretvēja membrāna Siga Majvest vai analogas montāža, šuvju hermetizācija.</t>
  </si>
  <si>
    <t>Poliuretāna putu siltumizolācija, caurumu hermetizācija.</t>
  </si>
  <si>
    <t>Cinkotas tērauda  margu M-1 izbūve.</t>
  </si>
  <si>
    <t>Līmjavas uzklašana virskārtā.</t>
  </si>
  <si>
    <t>Jumta logu JL-1 -  virsgaismas Keraplast M3N  Caurspīdīgs akrila virsgaismas 
slāņu kupols (M3N) uz rūpnieciski
izolētas pamatnes, neveramā
kupola augstums 470 mm, U=1,2</t>
  </si>
  <si>
    <t>Ārējo cinkotā skārda palodžu (pārklājums PURAL RAL9007) montāža ar siltumizolāciju PAROC FAS-3 b=30mm (platums 240mm)</t>
  </si>
  <si>
    <t>Durvju  D-03; D-03* montāža. Siltinātas metāla ārdurvis, cinkotas, krāsotas ar pulverkrāsojumu, D-03 metāla ārdurvis,aizpildījums - stikla pakete
Slēdzene - ASSA 410-53, Cilindrs -
ASSA P602, Cilindra furnitūra -
3212/4256RF, Rokturis - ASSA Scanflex
Iceland, Aizvērējs - DC700, Atdura -
Hafele Startec, Furnit. apdares tipsnerūsējošs
tērauds, Trīs eņģes, atbilstoši specifikācijai, 3 stikli, U=1,0-1,1</t>
  </si>
  <si>
    <t>Jumta membrānas Wolfin Tectofin RV līmēšana uz siltumizolācijas plāksnēm</t>
  </si>
  <si>
    <t>Tvaika izolācijas izbūve.</t>
  </si>
  <si>
    <t xml:space="preserve"> 1-1</t>
  </si>
  <si>
    <t xml:space="preserve"> 2-1 </t>
  </si>
  <si>
    <t xml:space="preserve"> 2-2 </t>
  </si>
  <si>
    <t xml:space="preserve"> 2-3 </t>
  </si>
  <si>
    <t xml:space="preserve"> 1.40</t>
  </si>
  <si>
    <t xml:space="preserve"> 1.41</t>
  </si>
  <si>
    <t xml:space="preserve"> 1.42</t>
  </si>
  <si>
    <t xml:space="preserve"> 1.43</t>
  </si>
  <si>
    <t xml:space="preserve"> 1.44</t>
  </si>
  <si>
    <t xml:space="preserve"> 1.45</t>
  </si>
  <si>
    <t xml:space="preserve"> 1.46</t>
  </si>
  <si>
    <t xml:space="preserve"> 1.47</t>
  </si>
  <si>
    <t xml:space="preserve"> 1.48</t>
  </si>
  <si>
    <t xml:space="preserve"> 1.49</t>
  </si>
  <si>
    <t xml:space="preserve"> 1.50</t>
  </si>
  <si>
    <t xml:space="preserve"> 1.51</t>
  </si>
  <si>
    <t xml:space="preserve"> 1.52</t>
  </si>
  <si>
    <t xml:space="preserve"> 1.53</t>
  </si>
  <si>
    <t xml:space="preserve"> 1.54</t>
  </si>
  <si>
    <t xml:space="preserve"> 1.55</t>
  </si>
  <si>
    <t xml:space="preserve"> 1.56</t>
  </si>
  <si>
    <t xml:space="preserve"> 1.57</t>
  </si>
  <si>
    <t xml:space="preserve"> 1.58</t>
  </si>
  <si>
    <t xml:space="preserve"> 1.59</t>
  </si>
  <si>
    <t>21-00000</t>
  </si>
  <si>
    <t>Esošās flīzes un apmetuma demontāža. Būvgružu aizvešana, ieskaitot izgāztuves izmaksas</t>
  </si>
  <si>
    <t xml:space="preserve"> Esošās dolomīta plāksnes un apmetuma demontēšana. Būvgružu aizvešana, ieskaitot izgāztuves izmaksas</t>
  </si>
  <si>
    <t>Esošo sendviča tipa apdares paneļu demontāža. Būvgružu aizvešana, ieskaitot izgāztuves izmaksas</t>
  </si>
  <si>
    <t>Demontēt esošo jumta segumu, izolāciju 150mm, jumta profilloksnes, virsgaismas logus. Būvgružu aizvešana, ieskaitot izgāztuves izmaksas</t>
  </si>
  <si>
    <t>Apdares plākšņu demontāža. Būvgružu aizvešana, ieskaitot izgāztuves izmaksas</t>
  </si>
  <si>
    <t>Esošo betona plākšņu demontāža, pamatnes izlīdzināšana ar blietētu smilti, jaunu plākšņu ieklāšana. Būvgružu aizvešana, ieskaitot izgāztuves izmaksas</t>
  </si>
  <si>
    <t>Logu restu RLV demontāža, notīrīšana, krāsošana, montāža.Būvgružu aizvešana, ieskaitot izgāztuves izmaksas</t>
  </si>
  <si>
    <t>Esošās siltumizolācijas demontāža. Būvgružu aizvešana, ieskaitot izgāztuves izmaksas</t>
  </si>
  <si>
    <t xml:space="preserve"> 08-00000</t>
  </si>
  <si>
    <t>09-00000</t>
  </si>
  <si>
    <t>Kopā 1-8:</t>
  </si>
  <si>
    <t xml:space="preserve">Tiešās izmaksas kopā 1-8 : </t>
  </si>
  <si>
    <t xml:space="preserve"> 31-0000</t>
  </si>
  <si>
    <t>16-00000</t>
  </si>
  <si>
    <t>17-00000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</si>
  <si>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</si>
  <si>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</si>
  <si>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</si>
  <si>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</si>
  <si>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</si>
  <si>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</si>
  <si>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</si>
  <si>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</si>
  <si>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</si>
  <si>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</si>
  <si>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</si>
  <si>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</si>
  <si>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</si>
  <si>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</si>
  <si>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</si>
  <si>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</si>
  <si>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</si>
  <si>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</si>
  <si>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</si>
  <si>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</si>
  <si>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</si>
  <si>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</si>
  <si>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</si>
  <si>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</si>
  <si>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</si>
  <si>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3.1</t>
  </si>
  <si>
    <t xml:space="preserve"> 3.2</t>
  </si>
  <si>
    <t>Tāme sastādīta 2013. gada</t>
  </si>
  <si>
    <t>Sastādīja:____________________________</t>
  </si>
  <si>
    <t xml:space="preserve">Sertifikāta Nr. </t>
  </si>
  <si>
    <t> Pārbaudīja:__________________________</t>
  </si>
  <si>
    <t>Sertifikāta Nr.</t>
  </si>
  <si>
    <t>Sastādīja:_____________________________</t>
  </si>
  <si>
    <t>Būves nosaukums: ĶĪPSALAS IELA 5, RĪGA</t>
  </si>
  <si>
    <t>Objekta nosaukums: PELDBASEINA ĒKAS VIENKĀRŠOTA RENOVĀCIJA</t>
  </si>
  <si>
    <t>Objekta adrese: Ķīpsalas iela 5, Rīga</t>
  </si>
  <si>
    <t>Virsizdevumi (0%)</t>
  </si>
  <si>
    <t>Peļņa (0%)</t>
  </si>
  <si>
    <t>Darba devēja sociālais nodoklis (24,09%)</t>
  </si>
  <si>
    <t xml:space="preserve">LOKĀLĀ TĀME  NR. 2-3 </t>
  </si>
  <si>
    <t>ELEKTROAPGĀDE</t>
  </si>
  <si>
    <t>Būves nosaukums: PELDBASEINA ĒKAS VIENKĀRŠOTA RENOVĀCIJA</t>
  </si>
  <si>
    <t>Materiālu un būvgružu transporta izdevumi 0%</t>
  </si>
  <si>
    <t xml:space="preserve">LOKĀLĀ TĀME  NR. 2-2 </t>
  </si>
  <si>
    <t>APKURE</t>
  </si>
  <si>
    <t xml:space="preserve">LOKĀLĀ TĀME  NR. 2-1 </t>
  </si>
  <si>
    <t>LIETUS KANALIZĀCIJA</t>
  </si>
  <si>
    <t>LOKĀLĀ TĀME  NR. 1-1</t>
  </si>
  <si>
    <t>VISPĀRCELTNIECISKIE DARBI</t>
  </si>
  <si>
    <t>Būves adrese: Ķīpsalas iela 5, Rīga</t>
  </si>
  <si>
    <t>PVN 21%</t>
  </si>
  <si>
    <t xml:space="preserve">2013.gada </t>
  </si>
  <si>
    <t>2013. gada</t>
  </si>
  <si>
    <t>18-00000</t>
  </si>
  <si>
    <t>LOKĀLĀ TĀME  NR. 2-4</t>
  </si>
  <si>
    <t>Tāme sastādīta 2013.gada tirgus cenā</t>
  </si>
  <si>
    <t>Vadības un automatizācijas sistēmas</t>
  </si>
  <si>
    <t>Automātikas vadības skapis CC1 un dators</t>
  </si>
  <si>
    <t>S3D H800xW600xD250+pl.chassis</t>
  </si>
  <si>
    <t>Sadale ar montāžas plati H800xW600xD250</t>
  </si>
  <si>
    <t xml:space="preserve">INS100 3P slodzes slēdzis  </t>
  </si>
  <si>
    <t>DS-800/32 OPEN</t>
  </si>
  <si>
    <t>COSMOS 810 OPEN (up to 32 I/O modules)</t>
  </si>
  <si>
    <t>Rozete DIN 250V 16A 2P T</t>
  </si>
  <si>
    <t>DS-PKM</t>
  </si>
  <si>
    <t>Coupler module</t>
  </si>
  <si>
    <t>DS-CWB10</t>
  </si>
  <si>
    <t>With up to 1000 data points</t>
  </si>
  <si>
    <t>DS-CWB.E</t>
  </si>
  <si>
    <t>Event server</t>
  </si>
  <si>
    <t>Dators</t>
  </si>
  <si>
    <t>Dators DELL Optiplex 755MT E6550/1GB/80GB/Combo/X1300/XPP ar monitoru</t>
  </si>
  <si>
    <t>Rūteris</t>
  </si>
  <si>
    <t>RP614 NETGEAR xDSL/Kabel Router with 4 x 10/100Mbps Switch Plat</t>
  </si>
  <si>
    <t>ABL8REM24050</t>
  </si>
  <si>
    <t>Barošanas avots 24VDC 120 W / 5 A</t>
  </si>
  <si>
    <t>2x1,0</t>
  </si>
  <si>
    <t>Kabelis LIYCY 2x1,0mm2</t>
  </si>
  <si>
    <t>5. CAT</t>
  </si>
  <si>
    <t>Datu kabelis FTP 5.kat. 305m/spolē (ekranets)</t>
  </si>
  <si>
    <t>C-AI8</t>
  </si>
  <si>
    <t>IO module C-AI8 without manual control</t>
  </si>
  <si>
    <t>1x2x0,75</t>
  </si>
  <si>
    <t>Kabelis Unitronic Bus Can 1x2x0,75</t>
  </si>
  <si>
    <t>DS-ATF.LM</t>
  </si>
  <si>
    <t>Āra gaisa temperatūras devējs</t>
  </si>
  <si>
    <t>4.3519.00.161</t>
  </si>
  <si>
    <t>Vēja ātruma devējs</t>
  </si>
  <si>
    <t>Siltummezgla integrācija</t>
  </si>
  <si>
    <t>DS-MOD MA 250</t>
  </si>
  <si>
    <t>For linking of MODBUS-SLAVE devices with COSMOS OPEN for up to 250 data points</t>
  </si>
  <si>
    <t>2×2×0,5</t>
  </si>
  <si>
    <t>Kabelis UNITRONIC® PUR CP (TP) 2x2x0,5</t>
  </si>
  <si>
    <t>Jauno Menerga iekārtu integrācija (4 iekārtas)</t>
  </si>
  <si>
    <t>1x2x0,5</t>
  </si>
  <si>
    <t>Kabelis UNITRONIC® Li2YCY (TP) 1X2X0,5</t>
  </si>
  <si>
    <t>Veco Menerga iekārtu integrācija (2 iekārtas)</t>
  </si>
  <si>
    <t>1 06 371</t>
  </si>
  <si>
    <t>Bacnet modulis</t>
  </si>
  <si>
    <t>Skaitītāju nolasīšana (līdz 20 skaitītājiem)</t>
  </si>
  <si>
    <t>DS-MBusS20</t>
  </si>
  <si>
    <t>Cosmos Open programmnodrošinājuma modulis (līdz 20 iekārtām)</t>
  </si>
  <si>
    <t>DS-MBusH20</t>
  </si>
  <si>
    <t>M-Bus līmeņu skaitītājs (līdz 20 iekārtām)</t>
  </si>
  <si>
    <t>DS-RJ45DK9DE</t>
  </si>
  <si>
    <t>Iterfeisa kabelis RS232</t>
  </si>
  <si>
    <t>1x2x0,8</t>
  </si>
  <si>
    <t>Kabelis JY StY  1x2x0,8</t>
  </si>
  <si>
    <t>Apgaismojuma grupu vadība un uzraudzība (70 grupām)</t>
  </si>
  <si>
    <t>C-DI8DO8T</t>
  </si>
  <si>
    <t>IO module C-DI8DO8T without manual control</t>
  </si>
  <si>
    <t>RXM2AB2BD</t>
  </si>
  <si>
    <t>Relejs 2 C/O 12 A 24 VDC LED</t>
  </si>
  <si>
    <t>RSZE1S48M</t>
  </si>
  <si>
    <t>Releja pamatne  2p</t>
  </si>
  <si>
    <t>A9F73106</t>
  </si>
  <si>
    <t>iC60N 1P 6A B automātslēdzis Acti9</t>
  </si>
  <si>
    <t>DOK 1,5-2D (2st.+sh)</t>
  </si>
  <si>
    <t>UK 5 N pelēka spaile (1st.)</t>
  </si>
  <si>
    <t>0441504</t>
  </si>
  <si>
    <t>USLKG5 zemēšanas spaile (1st.)</t>
  </si>
  <si>
    <t>7x1,5</t>
  </si>
  <si>
    <t>Kabelis YSLY-JZ 7x1,5mm2</t>
  </si>
  <si>
    <t>EVOEL SL d16mm</t>
  </si>
  <si>
    <t>Gofrēta caurule  EVOEL FL d16mm/50m, pelēka</t>
  </si>
  <si>
    <t>Kabeļkanāls 15x15, balts (RAL9010)</t>
  </si>
  <si>
    <t>Papilddarbi</t>
  </si>
  <si>
    <t>Tehniskās dokumentācijas izstrāde</t>
  </si>
  <si>
    <t>Personāla apmācība</t>
  </si>
  <si>
    <t>Papildmatriāli</t>
  </si>
  <si>
    <t xml:space="preserve"> 2-4</t>
  </si>
  <si>
    <t>1. Notekūdeņu siltuma atgūšanas sistēma</t>
  </si>
  <si>
    <t>Siltummainis Cu-Ni-10Fe</t>
  </si>
  <si>
    <t xml:space="preserve">Esošās iekārtas 441831 savietošana ar BMS </t>
  </si>
  <si>
    <t>Siltumenerģijas skaitītājs</t>
  </si>
  <si>
    <t>Elektroenerģijas skaitītājs</t>
  </si>
  <si>
    <t>Cauruļvadi un armatūra sistēmas papildināšanai -siltuma atgūšanai no filtru notekūdeņiem</t>
  </si>
  <si>
    <t>2.Ventilācijas sistēma AHU4</t>
  </si>
  <si>
    <t>Iekārta ThermoCond 380691</t>
  </si>
  <si>
    <t>Gaisa vadi ,fasondaļas iekārtas pieslēgumam</t>
  </si>
  <si>
    <t>Gaisa ieņemšanas reste  1000*800</t>
  </si>
  <si>
    <t>Gaisa izmešanas konfuzors d500</t>
  </si>
  <si>
    <t>Gaisa vadu izolācija K LAM 100 mm</t>
  </si>
  <si>
    <t>Cinkots skārds 05,mm</t>
  </si>
  <si>
    <t>Esošo gaisa vadu demontāža</t>
  </si>
  <si>
    <t>Kabelis 15m</t>
  </si>
  <si>
    <t>2.3.</t>
  </si>
  <si>
    <t>Šunta mezgls</t>
  </si>
  <si>
    <t>2.4.</t>
  </si>
  <si>
    <t>2.5.</t>
  </si>
  <si>
    <t>2.6.</t>
  </si>
  <si>
    <t>3.Ventilācijas sistēma AHU5</t>
  </si>
  <si>
    <t>3.1.</t>
  </si>
  <si>
    <t>Iekārta Trisolair 523891</t>
  </si>
  <si>
    <t>Gaisa vads d500</t>
  </si>
  <si>
    <t>m.</t>
  </si>
  <si>
    <t>Gaisa vads d400</t>
  </si>
  <si>
    <t>Gaisa vads d315</t>
  </si>
  <si>
    <t>Gaisa vads d250</t>
  </si>
  <si>
    <t>Gaisa vads d125-d160</t>
  </si>
  <si>
    <t>Gaisa vadu fasondaļas</t>
  </si>
  <si>
    <t>Gaisa sadalītāji  d100-d200</t>
  </si>
  <si>
    <t>Atvērumu izgatavošana,aizdarināšana</t>
  </si>
  <si>
    <t>4.Ventilācijas sistēma AHU6</t>
  </si>
  <si>
    <t>4.1.</t>
  </si>
  <si>
    <t>Iekārta Trisolair 623891</t>
  </si>
  <si>
    <t>4.2.</t>
  </si>
  <si>
    <t>4.3.</t>
  </si>
  <si>
    <t>4.4.</t>
  </si>
  <si>
    <t>4.5.</t>
  </si>
  <si>
    <t>4.6.</t>
  </si>
  <si>
    <t>LOKĀLĀ TĀME  NR. 2-5</t>
  </si>
  <si>
    <t>2.-5</t>
  </si>
  <si>
    <t xml:space="preserve">Ventilācijas sistēma  un siltuma atgūšana no notekūdeņiem </t>
  </si>
  <si>
    <t>Tāme sastādīta 2013.gada tirgus cenās, pamatojoties uz rasējumiem</t>
  </si>
  <si>
    <t xml:space="preserve">Led spūldžu nomaiņa </t>
  </si>
  <si>
    <t>Tāme sastādīta 2013.gada tirgus cenās, pamatojoties uz  rasējumiem</t>
  </si>
  <si>
    <t>LOKĀLĀ TĀME  NR. 2-6</t>
  </si>
  <si>
    <t>Gab</t>
  </si>
  <si>
    <t>2.-6</t>
  </si>
  <si>
    <t>Ventilācijas sistēma  un siltuma atgūšana no notekūdeņiem</t>
  </si>
  <si>
    <t xml:space="preserve">LED spuldze 8W E27 2700K ar nomaiņu </t>
  </si>
  <si>
    <t>LED tubulārā spuldze 8W, stikls matēts, silti balta, G13 ar nomaiņu</t>
  </si>
  <si>
    <t>LED tubulārā spuldze 18W, stikls matēts, silti balta, G13 ar nomaiņu</t>
  </si>
  <si>
    <t>LED spuldze 9W E27 2700K ar nomaiņu</t>
  </si>
  <si>
    <t>LED spuldze 6W GU10 3000K 40* ar nomaiņu</t>
  </si>
  <si>
    <t>LED integrētais gaismeklis 49W, 1500mm ar nomaiņu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</si>
  <si>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</si>
  <si>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</si>
  <si>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</si>
  <si>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</si>
  <si>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</si>
  <si>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</si>
  <si>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>Lodveida ventilis 1/2" ar saskrūvi</t>
  </si>
  <si>
    <t>Lodveida ventilis 1/2" ar izladii</t>
  </si>
  <si>
    <t>Lodveida ventilis 3/4" ar saskrūvi</t>
  </si>
  <si>
    <t>Lodveida ventilis 1" ar saskrūvi</t>
  </si>
  <si>
    <t>Trejgabals 1/2" misiņa</t>
  </si>
  <si>
    <t>Trejgabals 3/4x1/2x3/4" misiņa</t>
  </si>
  <si>
    <t>Trejgabals 1x1/2x1" misiņa</t>
  </si>
  <si>
    <t xml:space="preserve"> 1.15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</si>
</sst>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i/>
      <u val="single"/>
      <sz val="14"/>
      <name val="Arial Narrow"/>
      <family val="2"/>
    </font>
    <font>
      <sz val="10"/>
      <name val="Helv"/>
      <family val="0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MS Sans Serif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0" fontId="22" fillId="0" borderId="0">
      <alignment/>
      <protection/>
    </xf>
    <xf numFmtId="9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>
      <alignment/>
      <protection/>
    </xf>
  </cellStyleXfs>
  <cellXfs count="4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9" fillId="0" borderId="0" xfId="67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67" applyFont="1" applyFill="1" applyAlignment="1">
      <alignment vertical="center" wrapText="1"/>
      <protection/>
    </xf>
    <xf numFmtId="0" fontId="17" fillId="0" borderId="0" xfId="67" applyFont="1" applyFill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6" fillId="0" borderId="0" xfId="46" applyFont="1" applyFill="1" applyAlignment="1">
      <alignment wrapText="1"/>
      <protection/>
    </xf>
    <xf numFmtId="0" fontId="6" fillId="0" borderId="0" xfId="0" applyFont="1" applyFill="1" applyAlignment="1">
      <alignment vertical="center" wrapText="1"/>
    </xf>
    <xf numFmtId="0" fontId="9" fillId="0" borderId="0" xfId="67" applyFont="1" applyFill="1" applyAlignment="1">
      <alignment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2" fontId="3" fillId="33" borderId="0" xfId="0" applyNumberFormat="1" applyFont="1" applyFill="1" applyAlignment="1">
      <alignment horizontal="right" wrapText="1"/>
    </xf>
    <xf numFmtId="0" fontId="10" fillId="0" borderId="0" xfId="67" applyFont="1" applyFill="1" applyAlignment="1">
      <alignment horizontal="center" vertical="center" wrapText="1"/>
      <protection/>
    </xf>
    <xf numFmtId="0" fontId="10" fillId="0" borderId="0" xfId="67" applyFont="1" applyFill="1" applyAlignment="1">
      <alignment horizontal="right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2" fontId="15" fillId="0" borderId="11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right" vertical="center" wrapText="1"/>
      <protection/>
    </xf>
    <xf numFmtId="2" fontId="13" fillId="0" borderId="14" xfId="0" applyNumberFormat="1" applyFont="1" applyFill="1" applyBorder="1" applyAlignment="1" applyProtection="1">
      <alignment horizontal="center" vertical="center" wrapText="1"/>
      <protection/>
    </xf>
    <xf numFmtId="2" fontId="13" fillId="0" borderId="14" xfId="0" applyNumberFormat="1" applyFont="1" applyFill="1" applyBorder="1" applyAlignment="1" applyProtection="1">
      <alignment horizontal="center" vertical="center"/>
      <protection/>
    </xf>
    <xf numFmtId="2" fontId="15" fillId="0" borderId="14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10" xfId="67" applyNumberFormat="1" applyFont="1" applyFill="1" applyBorder="1" applyAlignment="1">
      <alignment horizontal="right" vertical="center"/>
      <protection/>
    </xf>
    <xf numFmtId="4" fontId="15" fillId="0" borderId="16" xfId="67" applyNumberFormat="1" applyFont="1" applyFill="1" applyBorder="1" applyAlignment="1">
      <alignment horizontal="right" vertical="center"/>
      <protection/>
    </xf>
    <xf numFmtId="0" fontId="15" fillId="0" borderId="0" xfId="67" applyFont="1" applyFill="1" applyAlignment="1">
      <alignment vertical="center"/>
      <protection/>
    </xf>
    <xf numFmtId="4" fontId="13" fillId="0" borderId="17" xfId="67" applyNumberFormat="1" applyFont="1" applyFill="1" applyBorder="1" applyAlignment="1">
      <alignment horizontal="right" vertical="center"/>
      <protection/>
    </xf>
    <xf numFmtId="4" fontId="13" fillId="0" borderId="18" xfId="67" applyNumberFormat="1" applyFont="1" applyFill="1" applyBorder="1" applyAlignment="1">
      <alignment horizontal="right" vertical="center"/>
      <protection/>
    </xf>
    <xf numFmtId="0" fontId="13" fillId="0" borderId="0" xfId="67" applyFont="1" applyFill="1" applyAlignment="1">
      <alignment vertical="center"/>
      <protection/>
    </xf>
    <xf numFmtId="0" fontId="15" fillId="0" borderId="0" xfId="46" applyFont="1" applyFill="1" applyBorder="1" applyAlignment="1">
      <alignment horizontal="center"/>
      <protection/>
    </xf>
    <xf numFmtId="0" fontId="15" fillId="0" borderId="0" xfId="46" applyFont="1" applyFill="1" applyBorder="1">
      <alignment/>
      <protection/>
    </xf>
    <xf numFmtId="0" fontId="15" fillId="0" borderId="0" xfId="46" applyFont="1" applyFill="1" applyBorder="1" applyAlignment="1">
      <alignment horizontal="center" vertical="center"/>
      <protection/>
    </xf>
    <xf numFmtId="0" fontId="15" fillId="0" borderId="0" xfId="46" applyFont="1" applyFill="1" applyBorder="1" applyAlignment="1">
      <alignment/>
      <protection/>
    </xf>
    <xf numFmtId="0" fontId="15" fillId="0" borderId="0" xfId="46" applyFont="1" applyFill="1" applyBorder="1" applyAlignment="1">
      <alignment horizontal="left"/>
      <protection/>
    </xf>
    <xf numFmtId="0" fontId="15" fillId="0" borderId="0" xfId="46" applyFont="1" applyFill="1" applyAlignment="1">
      <alignment horizontal="center"/>
      <protection/>
    </xf>
    <xf numFmtId="0" fontId="15" fillId="0" borderId="0" xfId="46" applyFont="1" applyFill="1">
      <alignment/>
      <protection/>
    </xf>
    <xf numFmtId="49" fontId="15" fillId="0" borderId="0" xfId="46" applyNumberFormat="1" applyFont="1" applyFill="1">
      <alignment/>
      <protection/>
    </xf>
    <xf numFmtId="0" fontId="15" fillId="0" borderId="0" xfId="46" applyFont="1" applyFill="1" applyAlignment="1">
      <alignment vertical="center" wrapText="1"/>
      <protection/>
    </xf>
    <xf numFmtId="0" fontId="15" fillId="0" borderId="0" xfId="46" applyFont="1" applyFill="1" applyAlignment="1">
      <alignment vertical="center"/>
      <protection/>
    </xf>
    <xf numFmtId="0" fontId="15" fillId="0" borderId="0" xfId="46" applyFont="1" applyFill="1" applyAlignment="1">
      <alignment horizontal="center" vertical="center"/>
      <protection/>
    </xf>
    <xf numFmtId="0" fontId="15" fillId="0" borderId="0" xfId="46" applyFont="1" applyFill="1" applyBorder="1" applyAlignment="1">
      <alignment vertical="center"/>
      <protection/>
    </xf>
    <xf numFmtId="0" fontId="13" fillId="0" borderId="19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2" fontId="13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0" xfId="46" applyFont="1" applyFill="1">
      <alignment/>
      <protection/>
    </xf>
    <xf numFmtId="0" fontId="2" fillId="0" borderId="0" xfId="46" applyFont="1" applyFill="1" applyBorder="1" applyAlignment="1">
      <alignment horizontal="center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left" vertical="center" wrapText="1"/>
      <protection/>
    </xf>
    <xf numFmtId="2" fontId="2" fillId="0" borderId="11" xfId="46" applyNumberFormat="1" applyFont="1" applyFill="1" applyBorder="1" applyAlignment="1">
      <alignment horizontal="center" vertical="center" wrapText="1"/>
      <protection/>
    </xf>
    <xf numFmtId="0" fontId="2" fillId="0" borderId="0" xfId="46" applyFont="1" applyFill="1" applyAlignment="1">
      <alignment vertical="center" wrapText="1"/>
      <protection/>
    </xf>
    <xf numFmtId="0" fontId="2" fillId="0" borderId="0" xfId="46" applyFont="1" applyFill="1" applyBorder="1" applyAlignment="1">
      <alignment vertical="center"/>
      <protection/>
    </xf>
    <xf numFmtId="0" fontId="2" fillId="0" borderId="0" xfId="46" applyFont="1" applyFill="1" applyAlignment="1">
      <alignment wrapText="1"/>
      <protection/>
    </xf>
    <xf numFmtId="0" fontId="2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67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46" applyFont="1" applyFill="1" applyBorder="1">
      <alignment/>
      <protection/>
    </xf>
    <xf numFmtId="0" fontId="2" fillId="0" borderId="0" xfId="46" applyFont="1" applyFill="1" applyBorder="1" applyAlignment="1">
      <alignment/>
      <protection/>
    </xf>
    <xf numFmtId="0" fontId="2" fillId="0" borderId="0" xfId="67" applyFont="1" applyFill="1" applyBorder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" fontId="2" fillId="0" borderId="0" xfId="42" applyNumberFormat="1" applyFont="1" applyFill="1" applyBorder="1" applyAlignment="1" applyProtection="1">
      <alignment horizontal="right" vertic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2" fontId="26" fillId="32" borderId="11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0" borderId="11" xfId="67" applyFont="1" applyFill="1" applyBorder="1" applyAlignment="1">
      <alignment horizontal="center" vertical="center"/>
      <protection/>
    </xf>
    <xf numFmtId="0" fontId="2" fillId="0" borderId="11" xfId="67" applyFont="1" applyFill="1" applyBorder="1" applyAlignment="1">
      <alignment vertical="center" wrapText="1"/>
      <protection/>
    </xf>
    <xf numFmtId="2" fontId="2" fillId="0" borderId="11" xfId="67" applyNumberFormat="1" applyFont="1" applyFill="1" applyBorder="1" applyAlignment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2" fontId="2" fillId="0" borderId="11" xfId="71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4" fontId="2" fillId="0" borderId="10" xfId="67" applyNumberFormat="1" applyFont="1" applyFill="1" applyBorder="1" applyAlignment="1">
      <alignment horizontal="center" vertical="center"/>
      <protection/>
    </xf>
    <xf numFmtId="4" fontId="2" fillId="0" borderId="16" xfId="67" applyNumberFormat="1" applyFont="1" applyFill="1" applyBorder="1" applyAlignment="1">
      <alignment horizontal="center" vertical="center"/>
      <protection/>
    </xf>
    <xf numFmtId="4" fontId="26" fillId="0" borderId="17" xfId="67" applyNumberFormat="1" applyFont="1" applyFill="1" applyBorder="1" applyAlignment="1">
      <alignment horizontal="center" vertical="center"/>
      <protection/>
    </xf>
    <xf numFmtId="4" fontId="26" fillId="0" borderId="18" xfId="67" applyNumberFormat="1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center"/>
      <protection/>
    </xf>
    <xf numFmtId="0" fontId="2" fillId="0" borderId="0" xfId="46" applyFont="1" applyFill="1" applyAlignment="1">
      <alignment/>
      <protection/>
    </xf>
    <xf numFmtId="4" fontId="31" fillId="0" borderId="0" xfId="46" applyNumberFormat="1" applyFont="1" applyFill="1" applyAlignment="1">
      <alignment horizontal="center"/>
      <protection/>
    </xf>
    <xf numFmtId="2" fontId="31" fillId="0" borderId="0" xfId="46" applyNumberFormat="1" applyFont="1" applyFill="1" applyAlignment="1">
      <alignment horizontal="center"/>
      <protection/>
    </xf>
    <xf numFmtId="0" fontId="26" fillId="0" borderId="11" xfId="46" applyFont="1" applyFill="1" applyBorder="1" applyAlignment="1">
      <alignment horizontal="center" vertical="center" wrapText="1"/>
      <protection/>
    </xf>
    <xf numFmtId="0" fontId="28" fillId="0" borderId="11" xfId="46" applyFont="1" applyFill="1" applyBorder="1" applyAlignment="1">
      <alignment horizontal="center" vertical="center" wrapText="1"/>
      <protection/>
    </xf>
    <xf numFmtId="0" fontId="26" fillId="32" borderId="11" xfId="46" applyFont="1" applyFill="1" applyBorder="1" applyAlignment="1">
      <alignment horizontal="center" vertical="center"/>
      <protection/>
    </xf>
    <xf numFmtId="0" fontId="26" fillId="32" borderId="11" xfId="46" applyFont="1" applyFill="1" applyBorder="1" applyAlignment="1">
      <alignment horizontal="center" vertical="center" wrapText="1"/>
      <protection/>
    </xf>
    <xf numFmtId="2" fontId="26" fillId="32" borderId="11" xfId="46" applyNumberFormat="1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vertical="center" wrapText="1"/>
      <protection/>
    </xf>
    <xf numFmtId="16" fontId="2" fillId="0" borderId="11" xfId="46" applyNumberFormat="1" applyFont="1" applyFill="1" applyBorder="1" applyAlignment="1">
      <alignment horizontal="center" vertical="center"/>
      <protection/>
    </xf>
    <xf numFmtId="4" fontId="26" fillId="0" borderId="11" xfId="46" applyNumberFormat="1" applyFont="1" applyFill="1" applyBorder="1" applyAlignment="1">
      <alignment horizontal="center" vertical="center"/>
      <protection/>
    </xf>
    <xf numFmtId="4" fontId="2" fillId="0" borderId="25" xfId="46" applyNumberFormat="1" applyFont="1" applyFill="1" applyBorder="1" applyAlignment="1">
      <alignment horizontal="center" vertical="center" wrapText="1"/>
      <protection/>
    </xf>
    <xf numFmtId="4" fontId="2" fillId="0" borderId="0" xfId="46" applyNumberFormat="1" applyFont="1" applyFill="1" applyBorder="1" applyAlignment="1">
      <alignment horizontal="center" vertical="center" wrapText="1"/>
      <protection/>
    </xf>
    <xf numFmtId="4" fontId="2" fillId="0" borderId="10" xfId="46" applyNumberFormat="1" applyFont="1" applyFill="1" applyBorder="1" applyAlignment="1">
      <alignment horizontal="center" vertical="center" wrapText="1"/>
      <protection/>
    </xf>
    <xf numFmtId="4" fontId="26" fillId="0" borderId="10" xfId="46" applyNumberFormat="1" applyFont="1" applyFill="1" applyBorder="1" applyAlignment="1">
      <alignment horizontal="center" vertical="center" wrapText="1"/>
      <protection/>
    </xf>
    <xf numFmtId="4" fontId="26" fillId="0" borderId="0" xfId="46" applyNumberFormat="1" applyFont="1" applyFill="1" applyBorder="1" applyAlignment="1">
      <alignment vertical="center" wrapText="1"/>
      <protection/>
    </xf>
    <xf numFmtId="4" fontId="26" fillId="0" borderId="0" xfId="46" applyNumberFormat="1" applyFont="1" applyFill="1" applyBorder="1" applyAlignment="1">
      <alignment horizontal="center" vertical="center" wrapText="1"/>
      <protection/>
    </xf>
    <xf numFmtId="4" fontId="2" fillId="0" borderId="0" xfId="46" applyNumberFormat="1" applyFont="1" applyFill="1" applyBorder="1" applyAlignment="1">
      <alignment horizontal="center"/>
      <protection/>
    </xf>
    <xf numFmtId="0" fontId="2" fillId="0" borderId="0" xfId="46" applyFont="1" applyFill="1" applyAlignment="1">
      <alignment vertical="center"/>
      <protection/>
    </xf>
    <xf numFmtId="0" fontId="2" fillId="32" borderId="10" xfId="0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2" fontId="26" fillId="0" borderId="27" xfId="0" applyNumberFormat="1" applyFont="1" applyFill="1" applyBorder="1" applyAlignment="1">
      <alignment horizontal="center"/>
    </xf>
    <xf numFmtId="2" fontId="26" fillId="0" borderId="2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right"/>
    </xf>
    <xf numFmtId="0" fontId="26" fillId="0" borderId="31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left" vertical="center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46" applyFont="1" applyFill="1" applyBorder="1" applyAlignment="1">
      <alignment horizontal="right"/>
      <protection/>
    </xf>
    <xf numFmtId="0" fontId="2" fillId="0" borderId="11" xfId="46" applyNumberFormat="1" applyFont="1" applyFill="1" applyBorder="1" applyAlignment="1">
      <alignment horizontal="center" vertical="center"/>
      <protection/>
    </xf>
    <xf numFmtId="0" fontId="26" fillId="0" borderId="0" xfId="67" applyFont="1" applyFill="1">
      <alignment/>
      <protection/>
    </xf>
    <xf numFmtId="0" fontId="2" fillId="0" borderId="0" xfId="67" applyFont="1" applyFill="1">
      <alignment/>
      <protection/>
    </xf>
    <xf numFmtId="2" fontId="2" fillId="0" borderId="0" xfId="67" applyNumberFormat="1" applyFont="1" applyFill="1">
      <alignment/>
      <protection/>
    </xf>
    <xf numFmtId="165" fontId="26" fillId="0" borderId="0" xfId="67" applyNumberFormat="1" applyFont="1" applyFill="1" applyAlignment="1">
      <alignment horizontal="center"/>
      <protection/>
    </xf>
    <xf numFmtId="0" fontId="2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2" fontId="2" fillId="0" borderId="0" xfId="46" applyNumberFormat="1" applyFont="1" applyFill="1" applyAlignment="1">
      <alignment vertical="center" wrapText="1"/>
      <protection/>
    </xf>
    <xf numFmtId="4" fontId="2" fillId="0" borderId="11" xfId="46" applyNumberFormat="1" applyFont="1" applyFill="1" applyBorder="1" applyAlignment="1">
      <alignment horizontal="center" vertical="center" wrapText="1"/>
      <protection/>
    </xf>
    <xf numFmtId="2" fontId="2" fillId="0" borderId="0" xfId="46" applyNumberFormat="1" applyFont="1" applyFill="1">
      <alignment/>
      <protection/>
    </xf>
    <xf numFmtId="0" fontId="26" fillId="0" borderId="0" xfId="46" applyFont="1" applyFill="1" applyBorder="1" applyAlignment="1">
      <alignment horizontal="right" vertical="center" wrapText="1"/>
      <protection/>
    </xf>
    <xf numFmtId="0" fontId="35" fillId="0" borderId="11" xfId="67" applyFont="1" applyFill="1" applyBorder="1" applyAlignment="1">
      <alignment horizontal="center" vertical="center" textRotation="90" wrapText="1"/>
      <protection/>
    </xf>
    <xf numFmtId="0" fontId="35" fillId="32" borderId="11" xfId="0" applyFont="1" applyFill="1" applyBorder="1" applyAlignment="1">
      <alignment horizontal="center" vertical="center" wrapText="1"/>
    </xf>
    <xf numFmtId="0" fontId="2" fillId="0" borderId="0" xfId="67" applyFont="1" applyBorder="1" applyAlignment="1">
      <alignment vertical="center" wrapText="1"/>
      <protection/>
    </xf>
    <xf numFmtId="0" fontId="2" fillId="0" borderId="0" xfId="67" applyFont="1" applyBorder="1" applyAlignment="1">
      <alignment vertical="center"/>
      <protection/>
    </xf>
    <xf numFmtId="0" fontId="2" fillId="0" borderId="0" xfId="67" applyFont="1" applyBorder="1" applyAlignment="1">
      <alignment horizontal="right" vertical="center"/>
      <protection/>
    </xf>
    <xf numFmtId="0" fontId="2" fillId="0" borderId="0" xfId="59" applyFont="1" applyBorder="1" applyAlignment="1">
      <alignment horizontal="right"/>
      <protection/>
    </xf>
    <xf numFmtId="0" fontId="2" fillId="0" borderId="0" xfId="46" applyFont="1">
      <alignment/>
      <protection/>
    </xf>
    <xf numFmtId="0" fontId="2" fillId="0" borderId="0" xfId="59" applyFont="1" applyBorder="1" applyAlignment="1">
      <alignment horizontal="center" vertical="top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2" fillId="0" borderId="0" xfId="59" applyFont="1" applyBorder="1" applyAlignment="1">
      <alignment horizontal="left"/>
      <protection/>
    </xf>
    <xf numFmtId="0" fontId="27" fillId="0" borderId="0" xfId="46" applyFont="1">
      <alignment/>
      <protection/>
    </xf>
    <xf numFmtId="0" fontId="26" fillId="0" borderId="0" xfId="59" applyFont="1" applyBorder="1" applyAlignment="1">
      <alignment horizontal="center" vertical="center"/>
      <protection/>
    </xf>
    <xf numFmtId="0" fontId="27" fillId="0" borderId="0" xfId="46" applyFont="1" applyFill="1" applyBorder="1">
      <alignment/>
      <protection/>
    </xf>
    <xf numFmtId="0" fontId="2" fillId="0" borderId="0" xfId="59" applyFont="1" applyBorder="1">
      <alignment/>
      <protection/>
    </xf>
    <xf numFmtId="0" fontId="2" fillId="0" borderId="0" xfId="59" applyFont="1" applyAlignment="1">
      <alignment horizontal="right"/>
      <protection/>
    </xf>
    <xf numFmtId="49" fontId="2" fillId="0" borderId="11" xfId="59" applyNumberFormat="1" applyFont="1" applyFill="1" applyBorder="1" applyAlignment="1">
      <alignment horizontal="center" vertical="center" wrapText="1"/>
      <protection/>
    </xf>
    <xf numFmtId="4" fontId="2" fillId="0" borderId="11" xfId="67" applyNumberFormat="1" applyFont="1" applyFill="1" applyBorder="1" applyAlignment="1">
      <alignment horizontal="center" vertical="center" wrapText="1"/>
      <protection/>
    </xf>
    <xf numFmtId="0" fontId="26" fillId="0" borderId="11" xfId="67" applyFont="1" applyFill="1" applyBorder="1" applyAlignment="1">
      <alignment horizontal="right" vertical="center" wrapText="1"/>
      <protection/>
    </xf>
    <xf numFmtId="4" fontId="26" fillId="0" borderId="11" xfId="67" applyNumberFormat="1" applyFont="1" applyFill="1" applyBorder="1" applyAlignment="1">
      <alignment horizontal="center" vertical="center" wrapText="1"/>
      <protection/>
    </xf>
    <xf numFmtId="4" fontId="2" fillId="0" borderId="11" xfId="59" applyNumberFormat="1" applyFont="1" applyBorder="1" applyAlignment="1">
      <alignment horizontal="center" vertical="center"/>
      <protection/>
    </xf>
    <xf numFmtId="4" fontId="26" fillId="0" borderId="11" xfId="59" applyNumberFormat="1" applyFont="1" applyBorder="1" applyAlignment="1">
      <alignment horizontal="center" vertical="center"/>
      <protection/>
    </xf>
    <xf numFmtId="0" fontId="2" fillId="0" borderId="0" xfId="59" applyFont="1" applyBorder="1" applyAlignment="1">
      <alignment vertical="center"/>
      <protection/>
    </xf>
    <xf numFmtId="0" fontId="2" fillId="0" borderId="0" xfId="46" applyFont="1" applyFill="1" applyAlignment="1">
      <alignment horizontal="right"/>
      <protection/>
    </xf>
    <xf numFmtId="0" fontId="2" fillId="0" borderId="11" xfId="59" applyFont="1" applyFill="1" applyBorder="1" applyAlignment="1">
      <alignment horizontal="center" vertical="top" wrapText="1"/>
      <protection/>
    </xf>
    <xf numFmtId="49" fontId="26" fillId="0" borderId="11" xfId="59" applyNumberFormat="1" applyFont="1" applyFill="1" applyBorder="1" applyAlignment="1">
      <alignment horizontal="center" vertical="center" wrapText="1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4" fontId="26" fillId="0" borderId="11" xfId="46" applyNumberFormat="1" applyFont="1" applyFill="1" applyBorder="1" applyAlignment="1">
      <alignment horizontal="center" vertical="center" wrapText="1"/>
      <protection/>
    </xf>
    <xf numFmtId="4" fontId="37" fillId="0" borderId="0" xfId="46" applyNumberFormat="1" applyFont="1" applyFill="1" applyBorder="1" applyAlignment="1">
      <alignment horizontal="center" vertical="center" wrapText="1"/>
      <protection/>
    </xf>
    <xf numFmtId="0" fontId="26" fillId="0" borderId="11" xfId="67" applyNumberFormat="1" applyFont="1" applyFill="1" applyBorder="1" applyAlignment="1">
      <alignment horizontal="left" vertical="center" wrapText="1"/>
      <protection/>
    </xf>
    <xf numFmtId="4" fontId="26" fillId="0" borderId="0" xfId="46" applyNumberFormat="1" applyFont="1" applyFill="1" applyBorder="1" applyAlignment="1">
      <alignment horizontal="center"/>
      <protection/>
    </xf>
    <xf numFmtId="2" fontId="2" fillId="0" borderId="0" xfId="46" applyNumberFormat="1" applyFont="1" applyFill="1" applyBorder="1" applyAlignment="1">
      <alignment vertical="center" wrapText="1"/>
      <protection/>
    </xf>
    <xf numFmtId="2" fontId="26" fillId="0" borderId="0" xfId="46" applyNumberFormat="1" applyFont="1" applyFill="1" applyBorder="1" applyAlignment="1">
      <alignment vertical="center" wrapText="1"/>
      <protection/>
    </xf>
    <xf numFmtId="4" fontId="2" fillId="0" borderId="0" xfId="46" applyNumberFormat="1" applyFont="1" applyFill="1" applyBorder="1">
      <alignment/>
      <protection/>
    </xf>
    <xf numFmtId="0" fontId="25" fillId="0" borderId="11" xfId="0" applyFont="1" applyFill="1" applyBorder="1" applyAlignment="1">
      <alignment horizontal="right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right" vertical="center" wrapText="1"/>
    </xf>
    <xf numFmtId="0" fontId="26" fillId="0" borderId="11" xfId="67" applyFont="1" applyFill="1" applyBorder="1" applyAlignment="1">
      <alignment horizontal="center" vertical="center" wrapText="1"/>
      <protection/>
    </xf>
    <xf numFmtId="49" fontId="27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32" borderId="11" xfId="67" applyFont="1" applyFill="1" applyBorder="1" applyAlignment="1">
      <alignment horizontal="center" vertical="center"/>
      <protection/>
    </xf>
    <xf numFmtId="0" fontId="26" fillId="32" borderId="11" xfId="67" applyFont="1" applyFill="1" applyBorder="1" applyAlignment="1">
      <alignment horizontal="center" vertical="center" wrapText="1"/>
      <protection/>
    </xf>
    <xf numFmtId="2" fontId="2" fillId="32" borderId="11" xfId="67" applyNumberFormat="1" applyFont="1" applyFill="1" applyBorder="1" applyAlignment="1">
      <alignment horizontal="center" vertical="center"/>
      <protection/>
    </xf>
    <xf numFmtId="2" fontId="2" fillId="32" borderId="11" xfId="71" applyNumberFormat="1" applyFont="1" applyFill="1" applyBorder="1" applyAlignment="1">
      <alignment horizontal="center" vertical="center"/>
      <protection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0" fontId="26" fillId="32" borderId="11" xfId="67" applyFont="1" applyFill="1" applyBorder="1" applyAlignment="1">
      <alignment horizontal="center" vertical="center"/>
      <protection/>
    </xf>
    <xf numFmtId="1" fontId="2" fillId="0" borderId="11" xfId="46" applyNumberFormat="1" applyFont="1" applyFill="1" applyBorder="1" applyAlignment="1">
      <alignment horizontal="center" vertical="center"/>
      <protection/>
    </xf>
    <xf numFmtId="0" fontId="27" fillId="0" borderId="0" xfId="46" applyFont="1" applyFill="1" applyAlignment="1">
      <alignment wrapText="1"/>
      <protection/>
    </xf>
    <xf numFmtId="0" fontId="27" fillId="0" borderId="0" xfId="0" applyFont="1" applyFill="1" applyAlignment="1">
      <alignment vertical="center"/>
    </xf>
    <xf numFmtId="0" fontId="27" fillId="0" borderId="0" xfId="67" applyFont="1" applyFill="1" applyAlignment="1">
      <alignment vertical="center"/>
      <protection/>
    </xf>
    <xf numFmtId="0" fontId="25" fillId="0" borderId="0" xfId="67" applyFont="1" applyFill="1">
      <alignment/>
      <protection/>
    </xf>
    <xf numFmtId="0" fontId="27" fillId="0" borderId="0" xfId="67" applyFont="1" applyFill="1">
      <alignment/>
      <protection/>
    </xf>
    <xf numFmtId="2" fontId="27" fillId="0" borderId="0" xfId="67" applyNumberFormat="1" applyFont="1" applyFill="1">
      <alignment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165" fontId="41" fillId="0" borderId="0" xfId="67" applyNumberFormat="1" applyFont="1" applyFill="1" applyAlignment="1">
      <alignment horizontal="center"/>
      <protection/>
    </xf>
    <xf numFmtId="4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/>
    </xf>
    <xf numFmtId="0" fontId="41" fillId="0" borderId="11" xfId="67" applyFont="1" applyFill="1" applyBorder="1" applyAlignment="1">
      <alignment horizontal="center" vertical="center" textRotation="90" wrapText="1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/>
    </xf>
    <xf numFmtId="1" fontId="27" fillId="32" borderId="11" xfId="0" applyNumberFormat="1" applyFont="1" applyFill="1" applyBorder="1" applyAlignment="1" applyProtection="1">
      <alignment horizontal="center" vertical="center"/>
      <protection/>
    </xf>
    <xf numFmtId="0" fontId="25" fillId="32" borderId="11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2" fontId="27" fillId="32" borderId="11" xfId="0" applyNumberFormat="1" applyFont="1" applyFill="1" applyBorder="1" applyAlignment="1">
      <alignment horizontal="center" vertical="center" wrapText="1"/>
    </xf>
    <xf numFmtId="2" fontId="27" fillId="32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right" vertical="center" wrapText="1"/>
    </xf>
    <xf numFmtId="1" fontId="27" fillId="0" borderId="24" xfId="0" applyNumberFormat="1" applyFont="1" applyFill="1" applyBorder="1" applyAlignment="1" applyProtection="1">
      <alignment horizontal="center" vertical="center"/>
      <protection/>
    </xf>
    <xf numFmtId="0" fontId="27" fillId="34" borderId="24" xfId="0" applyFont="1" applyFill="1" applyBorder="1" applyAlignment="1">
      <alignment horizontal="left" vertical="center" wrapText="1"/>
    </xf>
    <xf numFmtId="2" fontId="27" fillId="34" borderId="24" xfId="38" applyNumberFormat="1" applyFont="1" applyFill="1" applyBorder="1" applyAlignment="1">
      <alignment horizontal="center" vertical="center"/>
    </xf>
    <xf numFmtId="0" fontId="27" fillId="34" borderId="24" xfId="0" applyFont="1" applyFill="1" applyBorder="1" applyAlignment="1">
      <alignment horizontal="center" vertical="center" wrapText="1"/>
    </xf>
    <xf numFmtId="2" fontId="27" fillId="0" borderId="24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 horizontal="right"/>
    </xf>
    <xf numFmtId="0" fontId="25" fillId="0" borderId="28" xfId="0" applyFont="1" applyFill="1" applyBorder="1" applyAlignment="1">
      <alignment/>
    </xf>
    <xf numFmtId="0" fontId="25" fillId="0" borderId="28" xfId="0" applyFont="1" applyFill="1" applyBorder="1" applyAlignment="1">
      <alignment horizontal="center"/>
    </xf>
    <xf numFmtId="2" fontId="25" fillId="0" borderId="31" xfId="0" applyNumberFormat="1" applyFont="1" applyFill="1" applyBorder="1" applyAlignment="1">
      <alignment horizontal="center"/>
    </xf>
    <xf numFmtId="2" fontId="25" fillId="0" borderId="27" xfId="0" applyNumberFormat="1" applyFont="1" applyFill="1" applyBorder="1" applyAlignment="1">
      <alignment horizontal="center"/>
    </xf>
    <xf numFmtId="2" fontId="25" fillId="0" borderId="29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4" fontId="27" fillId="0" borderId="10" xfId="67" applyNumberFormat="1" applyFont="1" applyFill="1" applyBorder="1" applyAlignment="1">
      <alignment horizontal="center" vertical="center"/>
      <protection/>
    </xf>
    <xf numFmtId="4" fontId="27" fillId="0" borderId="16" xfId="67" applyNumberFormat="1" applyFont="1" applyFill="1" applyBorder="1" applyAlignment="1">
      <alignment horizontal="center" vertical="center"/>
      <protection/>
    </xf>
    <xf numFmtId="4" fontId="25" fillId="0" borderId="17" xfId="67" applyNumberFormat="1" applyFont="1" applyFill="1" applyBorder="1" applyAlignment="1">
      <alignment horizontal="center" vertical="center"/>
      <protection/>
    </xf>
    <xf numFmtId="4" fontId="25" fillId="0" borderId="18" xfId="67" applyNumberFormat="1" applyFont="1" applyFill="1" applyBorder="1" applyAlignment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/>
    </xf>
    <xf numFmtId="0" fontId="27" fillId="0" borderId="0" xfId="67" applyFont="1" applyFill="1" applyBorder="1">
      <alignment/>
      <protection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2" fontId="27" fillId="0" borderId="0" xfId="42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5" fillId="0" borderId="0" xfId="67" applyNumberFormat="1" applyFont="1" applyFill="1" applyAlignment="1">
      <alignment horizontal="center"/>
      <protection/>
    </xf>
    <xf numFmtId="0" fontId="27" fillId="0" borderId="11" xfId="67" applyFont="1" applyFill="1" applyBorder="1" applyAlignment="1">
      <alignment horizontal="center" vertical="center"/>
      <protection/>
    </xf>
    <xf numFmtId="0" fontId="27" fillId="0" borderId="11" xfId="67" applyFont="1" applyFill="1" applyBorder="1" applyAlignment="1">
      <alignment vertical="center" wrapText="1"/>
      <protection/>
    </xf>
    <xf numFmtId="2" fontId="27" fillId="0" borderId="11" xfId="71" applyNumberFormat="1" applyFont="1" applyFill="1" applyBorder="1" applyAlignment="1">
      <alignment horizontal="center" vertical="center"/>
      <protection/>
    </xf>
    <xf numFmtId="2" fontId="27" fillId="0" borderId="10" xfId="0" applyNumberFormat="1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center" vertical="center" wrapText="1"/>
    </xf>
    <xf numFmtId="0" fontId="27" fillId="32" borderId="23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wrapText="1"/>
    </xf>
    <xf numFmtId="0" fontId="25" fillId="0" borderId="11" xfId="67" applyFont="1" applyFill="1" applyBorder="1" applyAlignment="1">
      <alignment horizontal="center" vertical="center"/>
      <protection/>
    </xf>
    <xf numFmtId="0" fontId="25" fillId="0" borderId="11" xfId="67" applyFont="1" applyFill="1" applyBorder="1" applyAlignment="1">
      <alignment horizontal="center" vertical="center" wrapText="1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38" fillId="0" borderId="0" xfId="0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Fill="1" applyBorder="1" applyAlignment="1">
      <alignment horizontal="left" vertical="center"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" fontId="25" fillId="32" borderId="11" xfId="0" applyNumberFormat="1" applyFont="1" applyFill="1" applyBorder="1" applyAlignment="1" applyProtection="1">
      <alignment horizontal="center" vertical="center"/>
      <protection/>
    </xf>
    <xf numFmtId="0" fontId="25" fillId="0" borderId="0" xfId="67" applyFont="1" applyFill="1">
      <alignment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33" fillId="0" borderId="11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 applyProtection="1">
      <alignment horizontal="center" vertical="center" wrapText="1"/>
      <protection locked="0"/>
    </xf>
    <xf numFmtId="0" fontId="2" fillId="0" borderId="11" xfId="58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4" fillId="0" borderId="11" xfId="67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33" fillId="0" borderId="11" xfId="0" applyFont="1" applyFill="1" applyBorder="1" applyAlignment="1">
      <alignment horizontal="center"/>
    </xf>
    <xf numFmtId="1" fontId="27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1" xfId="58" applyFont="1" applyFill="1" applyBorder="1" applyAlignment="1">
      <alignment horizontal="center" vertical="center" wrapText="1"/>
      <protection/>
    </xf>
    <xf numFmtId="0" fontId="33" fillId="35" borderId="11" xfId="58" applyFont="1" applyFill="1" applyBorder="1" applyAlignment="1">
      <alignment horizontal="center" vertical="center" wrapText="1"/>
      <protection/>
    </xf>
    <xf numFmtId="0" fontId="2" fillId="35" borderId="11" xfId="58" applyFont="1" applyFill="1" applyBorder="1" applyAlignment="1" applyProtection="1">
      <alignment horizontal="center" vertical="center" wrapText="1"/>
      <protection locked="0"/>
    </xf>
    <xf numFmtId="2" fontId="27" fillId="35" borderId="11" xfId="0" applyNumberFormat="1" applyFont="1" applyFill="1" applyBorder="1" applyAlignment="1">
      <alignment horizontal="center" vertical="center"/>
    </xf>
    <xf numFmtId="2" fontId="27" fillId="35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166" fontId="27" fillId="34" borderId="24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/>
    </xf>
    <xf numFmtId="16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36" borderId="11" xfId="0" applyFont="1" applyFill="1" applyBorder="1" applyAlignment="1">
      <alignment horizontal="center" wrapText="1"/>
    </xf>
    <xf numFmtId="49" fontId="2" fillId="0" borderId="11" xfId="61" applyNumberFormat="1" applyFont="1" applyBorder="1" applyAlignment="1">
      <alignment/>
      <protection/>
    </xf>
    <xf numFmtId="1" fontId="2" fillId="0" borderId="11" xfId="0" applyNumberFormat="1" applyFont="1" applyBorder="1" applyAlignment="1">
      <alignment horizontal="center"/>
    </xf>
    <xf numFmtId="49" fontId="2" fillId="0" borderId="11" xfId="61" applyNumberFormat="1" applyFont="1" applyBorder="1" applyAlignment="1">
      <alignment wrapText="1"/>
      <protection/>
    </xf>
    <xf numFmtId="1" fontId="2" fillId="0" borderId="11" xfId="0" applyNumberFormat="1" applyFont="1" applyBorder="1" applyAlignment="1">
      <alignment/>
    </xf>
    <xf numFmtId="49" fontId="26" fillId="0" borderId="11" xfId="61" applyNumberFormat="1" applyFont="1" applyBorder="1" applyAlignment="1">
      <alignment/>
      <protection/>
    </xf>
    <xf numFmtId="0" fontId="2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27" fillId="36" borderId="11" xfId="0" applyFont="1" applyFill="1" applyBorder="1" applyAlignment="1">
      <alignment horizontal="center" wrapText="1"/>
    </xf>
    <xf numFmtId="0" fontId="80" fillId="37" borderId="0" xfId="67" applyFont="1" applyFill="1">
      <alignment/>
      <protection/>
    </xf>
    <xf numFmtId="0" fontId="80" fillId="0" borderId="11" xfId="67" applyFont="1" applyFill="1" applyBorder="1" applyAlignment="1">
      <alignment horizontal="center" vertical="center"/>
      <protection/>
    </xf>
    <xf numFmtId="0" fontId="80" fillId="0" borderId="11" xfId="67" applyFont="1" applyFill="1" applyBorder="1" applyAlignment="1">
      <alignment vertical="center" wrapText="1"/>
      <protection/>
    </xf>
    <xf numFmtId="2" fontId="80" fillId="0" borderId="11" xfId="71" applyNumberFormat="1" applyFont="1" applyFill="1" applyBorder="1" applyAlignment="1">
      <alignment horizontal="center" vertical="center"/>
      <protection/>
    </xf>
    <xf numFmtId="2" fontId="80" fillId="0" borderId="11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16" fontId="80" fillId="0" borderId="11" xfId="67" applyNumberFormat="1" applyFont="1" applyFill="1" applyBorder="1" applyAlignment="1">
      <alignment horizontal="center" vertical="center"/>
      <protection/>
    </xf>
    <xf numFmtId="1" fontId="2" fillId="0" borderId="11" xfId="67" applyNumberFormat="1" applyFont="1" applyFill="1" applyBorder="1" applyAlignment="1">
      <alignment horizontal="center" vertical="center"/>
      <protection/>
    </xf>
    <xf numFmtId="1" fontId="80" fillId="0" borderId="11" xfId="67" applyNumberFormat="1" applyFont="1" applyFill="1" applyBorder="1" applyAlignment="1">
      <alignment horizontal="center" vertical="center"/>
      <protection/>
    </xf>
    <xf numFmtId="0" fontId="26" fillId="32" borderId="11" xfId="67" applyFont="1" applyFill="1" applyBorder="1" applyAlignment="1">
      <alignment horizontal="center" vertical="center"/>
      <protection/>
    </xf>
    <xf numFmtId="0" fontId="26" fillId="32" borderId="11" xfId="67" applyFont="1" applyFill="1" applyBorder="1" applyAlignment="1">
      <alignment horizontal="center" vertical="center" wrapText="1"/>
      <protection/>
    </xf>
    <xf numFmtId="0" fontId="26" fillId="0" borderId="11" xfId="67" applyFont="1" applyFill="1" applyBorder="1" applyAlignment="1">
      <alignment horizontal="center" vertical="center" textRotation="90" wrapText="1"/>
      <protection/>
    </xf>
    <xf numFmtId="0" fontId="81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horizontal="left" vertical="center" wrapText="1" indent="2"/>
    </xf>
    <xf numFmtId="0" fontId="81" fillId="0" borderId="11" xfId="0" applyFont="1" applyBorder="1" applyAlignment="1">
      <alignment horizontal="center" vertical="center" wrapText="1"/>
    </xf>
    <xf numFmtId="1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59" applyFont="1" applyBorder="1" applyAlignment="1">
      <alignment horizontal="right" vertical="center" wrapText="1"/>
      <protection/>
    </xf>
    <xf numFmtId="0" fontId="25" fillId="0" borderId="23" xfId="59" applyFont="1" applyBorder="1" applyAlignment="1">
      <alignment horizontal="right" vertical="center"/>
      <protection/>
    </xf>
    <xf numFmtId="0" fontId="25" fillId="0" borderId="32" xfId="59" applyFont="1" applyBorder="1" applyAlignment="1">
      <alignment horizontal="right" vertical="center"/>
      <protection/>
    </xf>
    <xf numFmtId="0" fontId="2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/>
      <protection/>
    </xf>
    <xf numFmtId="0" fontId="2" fillId="0" borderId="0" xfId="59" applyFont="1" applyBorder="1" applyAlignment="1">
      <alignment horizontal="center" vertical="top"/>
      <protection/>
    </xf>
    <xf numFmtId="0" fontId="32" fillId="0" borderId="0" xfId="59" applyFont="1" applyBorder="1" applyAlignment="1">
      <alignment horizontal="center" vertical="center"/>
      <protection/>
    </xf>
    <xf numFmtId="0" fontId="33" fillId="0" borderId="0" xfId="46" applyFont="1" applyFill="1" applyBorder="1" applyAlignment="1">
      <alignment horizontal="center"/>
      <protection/>
    </xf>
    <xf numFmtId="0" fontId="2" fillId="0" borderId="0" xfId="46" applyFont="1" applyFill="1" applyBorder="1" applyAlignment="1">
      <alignment horizontal="center" vertical="top" wrapText="1"/>
      <protection/>
    </xf>
    <xf numFmtId="0" fontId="26" fillId="0" borderId="33" xfId="46" applyFont="1" applyFill="1" applyBorder="1" applyAlignment="1">
      <alignment horizontal="center"/>
      <protection/>
    </xf>
    <xf numFmtId="0" fontId="26" fillId="0" borderId="11" xfId="46" applyFont="1" applyFill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right"/>
      <protection/>
    </xf>
    <xf numFmtId="0" fontId="26" fillId="0" borderId="11" xfId="46" applyFont="1" applyFill="1" applyBorder="1" applyAlignment="1">
      <alignment horizontal="right" vertical="center" wrapText="1"/>
      <protection/>
    </xf>
    <xf numFmtId="0" fontId="2" fillId="0" borderId="11" xfId="46" applyFont="1" applyFill="1" applyBorder="1" applyAlignment="1">
      <alignment horizontal="right" vertical="center" wrapText="1"/>
      <protection/>
    </xf>
    <xf numFmtId="0" fontId="26" fillId="0" borderId="11" xfId="46" applyFont="1" applyFill="1" applyBorder="1" applyAlignment="1">
      <alignment horizontal="right" vertical="center"/>
      <protection/>
    </xf>
    <xf numFmtId="0" fontId="26" fillId="0" borderId="0" xfId="60" applyFont="1" applyFill="1" applyBorder="1" applyAlignment="1">
      <alignment horizontal="center" vertical="center" wrapText="1"/>
      <protection/>
    </xf>
    <xf numFmtId="0" fontId="30" fillId="0" borderId="34" xfId="67" applyFont="1" applyFill="1" applyBorder="1" applyAlignment="1">
      <alignment horizontal="center" vertical="center" wrapText="1"/>
      <protection/>
    </xf>
    <xf numFmtId="0" fontId="35" fillId="0" borderId="11" xfId="67" applyFont="1" applyFill="1" applyBorder="1" applyAlignment="1">
      <alignment horizontal="center"/>
      <protection/>
    </xf>
    <xf numFmtId="0" fontId="35" fillId="0" borderId="11" xfId="67" applyFont="1" applyFill="1" applyBorder="1" applyAlignment="1">
      <alignment horizontal="center" vertical="center" textRotation="90" wrapText="1"/>
      <protection/>
    </xf>
    <xf numFmtId="0" fontId="35" fillId="0" borderId="11" xfId="67" applyFont="1" applyFill="1" applyBorder="1" applyAlignment="1">
      <alignment horizontal="center" vertical="center" wrapText="1"/>
      <protection/>
    </xf>
    <xf numFmtId="0" fontId="24" fillId="0" borderId="33" xfId="0" applyNumberFormat="1" applyFont="1" applyFill="1" applyBorder="1" applyAlignment="1">
      <alignment horizontal="center" vertical="center" wrapText="1"/>
    </xf>
    <xf numFmtId="0" fontId="2" fillId="0" borderId="35" xfId="67" applyNumberFormat="1" applyFont="1" applyFill="1" applyBorder="1" applyAlignment="1">
      <alignment horizontal="right" vertical="center"/>
      <protection/>
    </xf>
    <xf numFmtId="0" fontId="2" fillId="0" borderId="36" xfId="67" applyNumberFormat="1" applyFont="1" applyFill="1" applyBorder="1" applyAlignment="1">
      <alignment horizontal="right" vertical="center"/>
      <protection/>
    </xf>
    <xf numFmtId="0" fontId="26" fillId="0" borderId="37" xfId="67" applyFont="1" applyFill="1" applyBorder="1" applyAlignment="1">
      <alignment horizontal="right" vertical="center"/>
      <protection/>
    </xf>
    <xf numFmtId="0" fontId="26" fillId="0" borderId="38" xfId="67" applyFont="1" applyFill="1" applyBorder="1" applyAlignment="1">
      <alignment horizontal="right" vertical="center"/>
      <protection/>
    </xf>
    <xf numFmtId="2" fontId="35" fillId="0" borderId="11" xfId="67" applyNumberFormat="1" applyFont="1" applyFill="1" applyBorder="1" applyAlignment="1">
      <alignment horizontal="center" vertical="center" textRotation="90" wrapText="1"/>
      <protection/>
    </xf>
    <xf numFmtId="0" fontId="25" fillId="0" borderId="37" xfId="67" applyFont="1" applyFill="1" applyBorder="1" applyAlignment="1">
      <alignment horizontal="right" vertical="center"/>
      <protection/>
    </xf>
    <xf numFmtId="0" fontId="25" fillId="0" borderId="38" xfId="67" applyFont="1" applyFill="1" applyBorder="1" applyAlignment="1">
      <alignment horizontal="right" vertical="center"/>
      <protection/>
    </xf>
    <xf numFmtId="0" fontId="41" fillId="0" borderId="11" xfId="67" applyFont="1" applyFill="1" applyBorder="1" applyAlignment="1">
      <alignment horizontal="center" vertical="center" textRotation="90" wrapText="1"/>
      <protection/>
    </xf>
    <xf numFmtId="0" fontId="41" fillId="0" borderId="11" xfId="67" applyFont="1" applyFill="1" applyBorder="1" applyAlignment="1">
      <alignment horizontal="center" vertical="center" wrapText="1"/>
      <protection/>
    </xf>
    <xf numFmtId="2" fontId="41" fillId="0" borderId="11" xfId="67" applyNumberFormat="1" applyFont="1" applyFill="1" applyBorder="1" applyAlignment="1">
      <alignment horizontal="center" vertical="center" textRotation="90" wrapText="1"/>
      <protection/>
    </xf>
    <xf numFmtId="0" fontId="41" fillId="0" borderId="11" xfId="67" applyFont="1" applyFill="1" applyBorder="1" applyAlignment="1">
      <alignment horizontal="center"/>
      <protection/>
    </xf>
    <xf numFmtId="0" fontId="27" fillId="0" borderId="35" xfId="67" applyNumberFormat="1" applyFont="1" applyFill="1" applyBorder="1" applyAlignment="1">
      <alignment horizontal="right" vertical="center"/>
      <protection/>
    </xf>
    <xf numFmtId="0" fontId="27" fillId="0" borderId="36" xfId="67" applyNumberFormat="1" applyFont="1" applyFill="1" applyBorder="1" applyAlignment="1">
      <alignment horizontal="right" vertical="center"/>
      <protection/>
    </xf>
    <xf numFmtId="0" fontId="25" fillId="0" borderId="0" xfId="60" applyFont="1" applyFill="1" applyBorder="1" applyAlignment="1">
      <alignment horizontal="center" vertical="center" wrapText="1"/>
      <protection/>
    </xf>
    <xf numFmtId="0" fontId="39" fillId="0" borderId="33" xfId="0" applyNumberFormat="1" applyFont="1" applyFill="1" applyBorder="1" applyAlignment="1">
      <alignment horizontal="center" vertical="center" wrapText="1"/>
    </xf>
    <xf numFmtId="0" fontId="40" fillId="0" borderId="0" xfId="67" applyFont="1" applyFill="1" applyBorder="1" applyAlignment="1">
      <alignment horizontal="center" vertical="center" wrapText="1"/>
      <protection/>
    </xf>
    <xf numFmtId="0" fontId="40" fillId="0" borderId="34" xfId="67" applyFont="1" applyFill="1" applyBorder="1" applyAlignment="1">
      <alignment horizontal="center" vertical="center" wrapText="1"/>
      <protection/>
    </xf>
    <xf numFmtId="0" fontId="25" fillId="0" borderId="0" xfId="60" applyFont="1" applyFill="1" applyBorder="1" applyAlignment="1">
      <alignment horizontal="center" vertical="center" wrapText="1"/>
      <protection/>
    </xf>
    <xf numFmtId="0" fontId="25" fillId="0" borderId="33" xfId="0" applyNumberFormat="1" applyFont="1" applyFill="1" applyBorder="1" applyAlignment="1">
      <alignment horizontal="center" vertical="center" wrapText="1"/>
    </xf>
    <xf numFmtId="0" fontId="26" fillId="0" borderId="0" xfId="46" applyFont="1" applyFill="1" applyBorder="1" applyAlignment="1">
      <alignment horizontal="center"/>
      <protection/>
    </xf>
    <xf numFmtId="0" fontId="31" fillId="0" borderId="0" xfId="46" applyFont="1" applyFill="1" applyBorder="1" applyAlignment="1">
      <alignment horizontal="center"/>
      <protection/>
    </xf>
    <xf numFmtId="0" fontId="26" fillId="0" borderId="10" xfId="46" applyFont="1" applyFill="1" applyBorder="1" applyAlignment="1">
      <alignment horizontal="right" vertical="center" wrapText="1"/>
      <protection/>
    </xf>
    <xf numFmtId="0" fontId="2" fillId="0" borderId="25" xfId="46" applyFont="1" applyFill="1" applyBorder="1" applyAlignment="1">
      <alignment horizontal="right" vertical="center" wrapText="1"/>
      <protection/>
    </xf>
    <xf numFmtId="0" fontId="2" fillId="0" borderId="22" xfId="46" applyFont="1" applyFill="1" applyBorder="1" applyAlignment="1">
      <alignment horizontal="right" vertical="center" wrapText="1"/>
      <protection/>
    </xf>
    <xf numFmtId="0" fontId="2" fillId="0" borderId="39" xfId="46" applyFont="1" applyFill="1" applyBorder="1" applyAlignment="1">
      <alignment horizontal="right" vertical="center" wrapText="1"/>
      <protection/>
    </xf>
    <xf numFmtId="0" fontId="2" fillId="0" borderId="40" xfId="46" applyFont="1" applyFill="1" applyBorder="1" applyAlignment="1">
      <alignment horizontal="right" vertical="center" wrapText="1"/>
      <protection/>
    </xf>
    <xf numFmtId="0" fontId="2" fillId="0" borderId="10" xfId="46" applyFont="1" applyFill="1" applyBorder="1" applyAlignment="1">
      <alignment horizontal="right" vertical="center" wrapText="1"/>
      <protection/>
    </xf>
    <xf numFmtId="0" fontId="15" fillId="0" borderId="0" xfId="46" applyFont="1" applyFill="1" applyBorder="1" applyAlignment="1">
      <alignment horizontal="left"/>
      <protection/>
    </xf>
    <xf numFmtId="49" fontId="15" fillId="0" borderId="35" xfId="67" applyNumberFormat="1" applyFont="1" applyFill="1" applyBorder="1" applyAlignment="1">
      <alignment horizontal="right" vertical="center"/>
      <protection/>
    </xf>
    <xf numFmtId="49" fontId="15" fillId="0" borderId="36" xfId="67" applyNumberFormat="1" applyFont="1" applyFill="1" applyBorder="1" applyAlignment="1">
      <alignment horizontal="right" vertical="center"/>
      <protection/>
    </xf>
    <xf numFmtId="0" fontId="13" fillId="0" borderId="37" xfId="67" applyFont="1" applyFill="1" applyBorder="1" applyAlignment="1">
      <alignment horizontal="right" vertical="center"/>
      <protection/>
    </xf>
    <xf numFmtId="0" fontId="13" fillId="0" borderId="38" xfId="67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2" fontId="13" fillId="0" borderId="4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wrapText="1"/>
    </xf>
    <xf numFmtId="0" fontId="15" fillId="0" borderId="0" xfId="46" applyFont="1" applyFill="1" applyBorder="1" applyAlignment="1">
      <alignment horizontal="center" vertical="center"/>
      <protection/>
    </xf>
    <xf numFmtId="0" fontId="15" fillId="0" borderId="0" xfId="46" applyFont="1" applyFill="1" applyBorder="1" applyAlignment="1">
      <alignment horizontal="left" vertical="center"/>
      <protection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5" fillId="0" borderId="0" xfId="46" applyFont="1" applyFill="1" applyBorder="1" applyAlignment="1">
      <alignment horizontal="center"/>
      <protection/>
    </xf>
    <xf numFmtId="0" fontId="1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5" fillId="0" borderId="0" xfId="60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67" applyFont="1" applyFill="1" applyBorder="1" applyAlignment="1">
      <alignment horizontal="center" vertical="center" wrapText="1"/>
      <protection/>
    </xf>
    <xf numFmtId="0" fontId="26" fillId="0" borderId="11" xfId="67" applyFont="1" applyFill="1" applyBorder="1" applyAlignment="1">
      <alignment horizontal="center" vertical="center" textRotation="90" wrapText="1"/>
      <protection/>
    </xf>
    <xf numFmtId="2" fontId="26" fillId="0" borderId="11" xfId="67" applyNumberFormat="1" applyFont="1" applyFill="1" applyBorder="1" applyAlignment="1">
      <alignment horizontal="center" vertical="center" textRotation="90" wrapText="1"/>
      <protection/>
    </xf>
    <xf numFmtId="0" fontId="26" fillId="0" borderId="11" xfId="67" applyFont="1" applyFill="1" applyBorder="1" applyAlignment="1">
      <alignment horizontal="center"/>
      <protection/>
    </xf>
    <xf numFmtId="0" fontId="2" fillId="0" borderId="34" xfId="67" applyFont="1" applyFill="1" applyBorder="1" applyAlignment="1">
      <alignment horizontal="center" vertical="center" wrapText="1"/>
      <protection/>
    </xf>
    <xf numFmtId="0" fontId="26" fillId="0" borderId="11" xfId="67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9908m 2" xfId="58"/>
    <cellStyle name="Normal_Polu_vidusskola_kopeja" xfId="59"/>
    <cellStyle name="Normal_Sheet1" xfId="60"/>
    <cellStyle name="Normal_Sheet6" xfId="61"/>
    <cellStyle name="Note" xfId="62"/>
    <cellStyle name="Output" xfId="63"/>
    <cellStyle name="Parastais 2" xfId="64"/>
    <cellStyle name="Percent" xfId="65"/>
    <cellStyle name="Stils 1" xfId="66"/>
    <cellStyle name="Style 1" xfId="67"/>
    <cellStyle name="Title" xfId="68"/>
    <cellStyle name="Total" xfId="69"/>
    <cellStyle name="Warning Text" xfId="70"/>
    <cellStyle name="Обычный_2009-04-27_PED IES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zoomScalePageLayoutView="0" workbookViewId="0" topLeftCell="A22">
      <selection activeCell="A14" sqref="A14"/>
    </sheetView>
  </sheetViews>
  <sheetFormatPr defaultColWidth="9.28125" defaultRowHeight="15"/>
  <cols>
    <col min="1" max="1" width="9.8515625" style="205" customWidth="1"/>
    <col min="2" max="2" width="47.8515625" style="205" customWidth="1"/>
    <col min="3" max="3" width="23.57421875" style="205" customWidth="1"/>
    <col min="4" max="16384" width="9.28125" style="202" customWidth="1"/>
  </cols>
  <sheetData>
    <row r="1" spans="1:3" ht="12.75">
      <c r="A1" s="394" t="s">
        <v>186</v>
      </c>
      <c r="B1" s="394"/>
      <c r="C1" s="394"/>
    </row>
    <row r="2" spans="1:3" ht="10.5" customHeight="1">
      <c r="A2" s="395" t="s">
        <v>187</v>
      </c>
      <c r="B2" s="395"/>
      <c r="C2" s="395"/>
    </row>
    <row r="3" spans="1:3" ht="12.75">
      <c r="A3" s="396" t="s">
        <v>188</v>
      </c>
      <c r="B3" s="396"/>
      <c r="C3" s="396"/>
    </row>
    <row r="4" spans="1:3" ht="12.75">
      <c r="A4" s="203"/>
      <c r="B4" s="203"/>
      <c r="C4" s="204" t="s">
        <v>189</v>
      </c>
    </row>
    <row r="5" spans="2:3" ht="12.75">
      <c r="B5" s="394"/>
      <c r="C5" s="394"/>
    </row>
    <row r="6" spans="2:3" ht="12.75">
      <c r="B6" s="201"/>
      <c r="C6" s="144" t="s">
        <v>194</v>
      </c>
    </row>
    <row r="7" spans="2:3" ht="12.75">
      <c r="B7" s="201"/>
      <c r="C7" s="201"/>
    </row>
    <row r="8" spans="1:3" s="207" customFormat="1" ht="12.75">
      <c r="A8" s="205"/>
      <c r="B8" s="206"/>
      <c r="C8" s="206"/>
    </row>
    <row r="9" spans="1:3" ht="18.75">
      <c r="A9" s="397" t="s">
        <v>190</v>
      </c>
      <c r="B9" s="397"/>
      <c r="C9" s="397"/>
    </row>
    <row r="10" spans="1:3" ht="12.75">
      <c r="A10" s="208"/>
      <c r="B10" s="208"/>
      <c r="C10" s="208"/>
    </row>
    <row r="11" spans="1:3" ht="12.75">
      <c r="A11" s="208"/>
      <c r="B11" s="208"/>
      <c r="C11" s="208"/>
    </row>
    <row r="12" spans="1:3" ht="12.75">
      <c r="A12" s="183" t="s">
        <v>561</v>
      </c>
      <c r="B12" s="184"/>
      <c r="C12" s="184"/>
    </row>
    <row r="13" spans="1:3" ht="12.75">
      <c r="A13" s="183" t="s">
        <v>569</v>
      </c>
      <c r="B13" s="184"/>
      <c r="C13" s="184"/>
    </row>
    <row r="14" spans="1:3" ht="12.75">
      <c r="A14" s="183"/>
      <c r="B14" s="184"/>
      <c r="C14" s="184"/>
    </row>
    <row r="15" spans="1:3" ht="12.75">
      <c r="A15" s="208"/>
      <c r="B15" s="208"/>
      <c r="C15" s="208"/>
    </row>
    <row r="16" spans="1:3" ht="12.75">
      <c r="A16" s="208"/>
      <c r="B16" s="208"/>
      <c r="C16" s="208"/>
    </row>
    <row r="17" spans="1:3" ht="12.75">
      <c r="A17" s="208"/>
      <c r="B17" s="208"/>
      <c r="C17" s="208"/>
    </row>
    <row r="18" spans="1:3" ht="12.75">
      <c r="A18" s="208"/>
      <c r="B18" s="208"/>
      <c r="C18" s="208"/>
    </row>
    <row r="19" spans="1:3" ht="12.75">
      <c r="A19" s="208"/>
      <c r="B19" s="219" t="s">
        <v>161</v>
      </c>
      <c r="C19" s="144" t="s">
        <v>571</v>
      </c>
    </row>
    <row r="20" spans="1:3" ht="12.75">
      <c r="A20" s="208"/>
      <c r="B20" s="208"/>
      <c r="C20" s="208"/>
    </row>
    <row r="21" spans="1:3" s="209" customFormat="1" ht="6.75" customHeight="1">
      <c r="A21" s="210"/>
      <c r="B21" s="210"/>
      <c r="C21" s="211"/>
    </row>
    <row r="22" spans="1:3" s="92" customFormat="1" ht="30" customHeight="1">
      <c r="A22" s="222" t="s">
        <v>162</v>
      </c>
      <c r="B22" s="222" t="s">
        <v>191</v>
      </c>
      <c r="C22" s="222" t="s">
        <v>193</v>
      </c>
    </row>
    <row r="23" spans="1:3" s="92" customFormat="1" ht="12.75">
      <c r="A23" s="220"/>
      <c r="B23" s="220"/>
      <c r="C23" s="220"/>
    </row>
    <row r="24" spans="1:3" s="92" customFormat="1" ht="12.75">
      <c r="A24" s="221" t="s">
        <v>124</v>
      </c>
      <c r="B24" s="226" t="s">
        <v>202</v>
      </c>
      <c r="C24" s="213">
        <v>0</v>
      </c>
    </row>
    <row r="25" spans="1:3" s="92" customFormat="1" ht="12.75">
      <c r="A25" s="212"/>
      <c r="B25" s="214" t="s">
        <v>192</v>
      </c>
      <c r="C25" s="215">
        <v>0</v>
      </c>
    </row>
    <row r="26" spans="1:3" ht="12.75">
      <c r="A26" s="391" t="s">
        <v>570</v>
      </c>
      <c r="B26" s="391"/>
      <c r="C26" s="216">
        <v>0</v>
      </c>
    </row>
    <row r="27" spans="1:3" ht="12.75">
      <c r="A27" s="392" t="s">
        <v>195</v>
      </c>
      <c r="B27" s="393"/>
      <c r="C27" s="217">
        <v>0</v>
      </c>
    </row>
    <row r="28" spans="1:3" ht="12.75">
      <c r="A28" s="218"/>
      <c r="B28" s="218"/>
      <c r="C28" s="218"/>
    </row>
    <row r="29" spans="1:3" ht="12.75">
      <c r="A29" s="210"/>
      <c r="B29" s="210"/>
      <c r="C29" s="210"/>
    </row>
    <row r="30" spans="1:3" ht="12.75">
      <c r="A30" s="210"/>
      <c r="B30" s="210"/>
      <c r="C30" s="210"/>
    </row>
    <row r="31" spans="2:7" ht="12.75">
      <c r="B31" s="189" t="s">
        <v>548</v>
      </c>
      <c r="C31" s="119"/>
      <c r="D31" s="189"/>
      <c r="E31" s="189"/>
      <c r="F31" s="223"/>
      <c r="G31" s="119"/>
    </row>
    <row r="32" spans="2:7" ht="12.75">
      <c r="B32" s="189" t="s">
        <v>155</v>
      </c>
      <c r="C32" s="119"/>
      <c r="D32" s="189"/>
      <c r="E32" s="189"/>
      <c r="F32" s="191"/>
      <c r="G32" s="189"/>
    </row>
    <row r="33" spans="2:7" ht="12.75">
      <c r="B33" s="1" t="s">
        <v>551</v>
      </c>
      <c r="C33" s="187"/>
      <c r="D33" s="187"/>
      <c r="E33" s="189"/>
      <c r="F33" s="187"/>
      <c r="G33" s="189"/>
    </row>
    <row r="34" spans="2:7" ht="12.75">
      <c r="B34" s="106"/>
      <c r="C34" s="106"/>
      <c r="D34" s="106"/>
      <c r="E34" s="106"/>
      <c r="F34" s="120"/>
      <c r="G34" s="120"/>
    </row>
    <row r="35" spans="2:7" ht="12.75">
      <c r="B35" s="106" t="s">
        <v>550</v>
      </c>
      <c r="C35" s="106"/>
      <c r="D35" s="189"/>
      <c r="E35" s="106"/>
      <c r="F35" s="120"/>
      <c r="G35" s="120"/>
    </row>
    <row r="36" spans="2:7" ht="12.75">
      <c r="B36" s="189" t="s">
        <v>198</v>
      </c>
      <c r="C36" s="1"/>
      <c r="D36" s="2"/>
      <c r="E36" s="1"/>
      <c r="F36" s="1"/>
      <c r="G36" s="1"/>
    </row>
    <row r="37" spans="2:7" ht="12.75">
      <c r="B37" s="1" t="s">
        <v>551</v>
      </c>
      <c r="C37" s="1"/>
      <c r="D37" s="2"/>
      <c r="E37" s="1"/>
      <c r="F37" s="1"/>
      <c r="G37" s="1"/>
    </row>
    <row r="38" spans="2:7" ht="12.75">
      <c r="B38" s="1"/>
      <c r="C38" s="1"/>
      <c r="D38" s="2"/>
      <c r="E38" s="1"/>
      <c r="F38" s="1"/>
      <c r="G38" s="1"/>
    </row>
    <row r="39" spans="2:7" ht="12.75">
      <c r="B39" s="1"/>
      <c r="C39" s="1"/>
      <c r="D39" s="2"/>
      <c r="E39" s="1"/>
      <c r="F39" s="1"/>
      <c r="G39" s="1"/>
    </row>
    <row r="40" spans="2:7" ht="12.75">
      <c r="B40" s="1"/>
      <c r="C40" s="1"/>
      <c r="D40" s="2"/>
      <c r="E40" s="1"/>
      <c r="F40" s="1"/>
      <c r="G40" s="1"/>
    </row>
  </sheetData>
  <sheetProtection/>
  <mergeCells count="7">
    <mergeCell ref="A26:B26"/>
    <mergeCell ref="A27:B27"/>
    <mergeCell ref="A1:C1"/>
    <mergeCell ref="A2:C2"/>
    <mergeCell ref="A3:C3"/>
    <mergeCell ref="B5:C5"/>
    <mergeCell ref="A9:C9"/>
  </mergeCells>
  <printOptions/>
  <pageMargins left="0.91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2">
      <selection activeCell="P88" sqref="P88"/>
    </sheetView>
  </sheetViews>
  <sheetFormatPr defaultColWidth="9.140625" defaultRowHeight="15"/>
  <cols>
    <col min="1" max="1" width="6.7109375" style="1" customWidth="1"/>
    <col min="2" max="2" width="7.8515625" style="1" customWidth="1"/>
    <col min="3" max="3" width="33.8515625" style="1" customWidth="1"/>
    <col min="4" max="4" width="9.7109375" style="1" customWidth="1"/>
    <col min="5" max="5" width="9.140625" style="1" customWidth="1"/>
    <col min="6" max="6" width="10.28125" style="1" customWidth="1"/>
    <col min="7" max="7" width="11.57421875" style="1" customWidth="1"/>
    <col min="8" max="8" width="10.28125" style="1" customWidth="1"/>
    <col min="9" max="16384" width="9.140625" style="1" customWidth="1"/>
  </cols>
  <sheetData>
    <row r="1" spans="1:16" s="17" customFormat="1" ht="18">
      <c r="A1" s="459" t="s">
        <v>84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s="18" customFormat="1" ht="17.25" customHeight="1">
      <c r="A2" s="460" t="s">
        <v>114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</row>
    <row r="3" spans="1:16" s="19" customFormat="1" ht="10.5" customHeight="1">
      <c r="A3" s="461" t="s">
        <v>137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</row>
    <row r="4" spans="1:16" s="23" customFormat="1" ht="15.75">
      <c r="A4" s="4"/>
      <c r="B4" s="20"/>
      <c r="C4" s="5"/>
      <c r="D4" s="5"/>
      <c r="E4" s="20"/>
      <c r="F4" s="21"/>
      <c r="G4" s="21"/>
      <c r="H4" s="21"/>
      <c r="I4" s="21"/>
      <c r="J4" s="21"/>
      <c r="K4" s="21"/>
      <c r="L4" s="21"/>
      <c r="M4" s="22"/>
      <c r="N4" s="22"/>
      <c r="O4" s="22"/>
      <c r="P4" s="22"/>
    </row>
    <row r="5" spans="1:16" s="24" customFormat="1" ht="15.75">
      <c r="A5" s="444" t="s">
        <v>94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</row>
    <row r="6" spans="1:16" s="25" customFormat="1" ht="16.5">
      <c r="A6" s="457" t="s">
        <v>115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</row>
    <row r="7" spans="1:16" s="25" customFormat="1" ht="16.5">
      <c r="A7" s="457" t="s">
        <v>95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</row>
    <row r="8" spans="1:16" s="24" customFormat="1" ht="15.75">
      <c r="A8" s="444" t="s">
        <v>96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</row>
    <row r="9" spans="1:16" s="24" customFormat="1" ht="15.75">
      <c r="A9" s="448"/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6"/>
      <c r="M9" s="6"/>
      <c r="N9" s="6"/>
      <c r="O9" s="6"/>
      <c r="P9" s="6"/>
    </row>
    <row r="10" spans="1:16" s="41" customFormat="1" ht="16.5">
      <c r="A10" s="37" t="s">
        <v>0</v>
      </c>
      <c r="B10" s="37"/>
      <c r="C10" s="82"/>
      <c r="D10" s="37"/>
      <c r="E10" s="37"/>
      <c r="F10" s="38"/>
      <c r="G10" s="38"/>
      <c r="H10" s="38"/>
      <c r="I10" s="38"/>
      <c r="J10" s="38"/>
      <c r="K10" s="38"/>
      <c r="L10" s="39"/>
      <c r="M10" s="39" t="s">
        <v>97</v>
      </c>
      <c r="N10" s="40"/>
      <c r="O10" s="446">
        <f>P73</f>
        <v>0</v>
      </c>
      <c r="P10" s="446"/>
    </row>
    <row r="11" spans="1:16" s="42" customFormat="1" ht="16.5" customHeight="1">
      <c r="A11" s="447" t="s">
        <v>98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</row>
    <row r="12" spans="1:16" s="3" customFormat="1" ht="13.5" hidden="1">
      <c r="A12" s="26"/>
      <c r="B12" s="26"/>
      <c r="C12" s="83"/>
      <c r="D12" s="26"/>
      <c r="E12" s="27">
        <v>3.9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s="8" customFormat="1" ht="16.5" customHeight="1" hidden="1">
      <c r="A13" s="7"/>
      <c r="B13" s="28"/>
      <c r="E13" s="9"/>
      <c r="F13" s="28"/>
      <c r="G13" s="28"/>
      <c r="H13" s="28"/>
      <c r="I13" s="28"/>
      <c r="J13" s="28"/>
      <c r="K13" s="28"/>
      <c r="L13" s="28"/>
      <c r="M13" s="29"/>
      <c r="N13" s="29"/>
      <c r="O13" s="29"/>
      <c r="P13" s="29"/>
    </row>
    <row r="14" spans="1:16" s="30" customFormat="1" ht="12.75" customHeight="1">
      <c r="A14" s="451" t="s">
        <v>138</v>
      </c>
      <c r="B14" s="453" t="s">
        <v>132</v>
      </c>
      <c r="C14" s="454" t="s">
        <v>139</v>
      </c>
      <c r="D14" s="453" t="s">
        <v>140</v>
      </c>
      <c r="E14" s="453" t="s">
        <v>133</v>
      </c>
      <c r="F14" s="453" t="s">
        <v>141</v>
      </c>
      <c r="G14" s="453"/>
      <c r="H14" s="453"/>
      <c r="I14" s="453"/>
      <c r="J14" s="453"/>
      <c r="K14" s="453"/>
      <c r="L14" s="453" t="s">
        <v>142</v>
      </c>
      <c r="M14" s="453"/>
      <c r="N14" s="453"/>
      <c r="O14" s="453"/>
      <c r="P14" s="453"/>
    </row>
    <row r="15" spans="1:16" s="30" customFormat="1" ht="66">
      <c r="A15" s="452"/>
      <c r="B15" s="453"/>
      <c r="C15" s="455"/>
      <c r="D15" s="453"/>
      <c r="E15" s="453"/>
      <c r="F15" s="10" t="s">
        <v>143</v>
      </c>
      <c r="G15" s="10" t="s">
        <v>144</v>
      </c>
      <c r="H15" s="10" t="s">
        <v>86</v>
      </c>
      <c r="I15" s="10" t="s">
        <v>87</v>
      </c>
      <c r="J15" s="10" t="s">
        <v>88</v>
      </c>
      <c r="K15" s="10" t="s">
        <v>89</v>
      </c>
      <c r="L15" s="10" t="s">
        <v>118</v>
      </c>
      <c r="M15" s="10" t="s">
        <v>90</v>
      </c>
      <c r="N15" s="10" t="s">
        <v>91</v>
      </c>
      <c r="O15" s="10" t="s">
        <v>92</v>
      </c>
      <c r="P15" s="10" t="s">
        <v>93</v>
      </c>
    </row>
    <row r="16" spans="1:16" s="30" customFormat="1" ht="16.5">
      <c r="A16" s="14">
        <v>1</v>
      </c>
      <c r="B16" s="10"/>
      <c r="C16" s="74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  <c r="K16" s="10">
        <v>10</v>
      </c>
      <c r="L16" s="10">
        <v>11</v>
      </c>
      <c r="M16" s="10">
        <v>12</v>
      </c>
      <c r="N16" s="10">
        <v>13</v>
      </c>
      <c r="O16" s="10">
        <v>14</v>
      </c>
      <c r="P16" s="10">
        <v>15</v>
      </c>
    </row>
    <row r="17" spans="1:16" s="31" customFormat="1" ht="16.5">
      <c r="A17" s="11"/>
      <c r="B17" s="11"/>
      <c r="C17" s="75"/>
      <c r="D17" s="12"/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90" customFormat="1" ht="33">
      <c r="A18" s="86"/>
      <c r="B18" s="86"/>
      <c r="C18" s="81" t="s">
        <v>114</v>
      </c>
      <c r="D18" s="87"/>
      <c r="E18" s="88"/>
      <c r="F18" s="89"/>
      <c r="G18" s="33"/>
      <c r="H18" s="33"/>
      <c r="I18" s="89"/>
      <c r="J18" s="89"/>
      <c r="K18" s="47"/>
      <c r="L18" s="46"/>
      <c r="M18" s="46"/>
      <c r="N18" s="46"/>
      <c r="O18" s="46"/>
      <c r="P18" s="47"/>
    </row>
    <row r="19" spans="1:16" s="36" customFormat="1" ht="16.5">
      <c r="A19" s="15">
        <v>1</v>
      </c>
      <c r="B19" s="15"/>
      <c r="C19" s="16" t="s">
        <v>6</v>
      </c>
      <c r="D19" s="34" t="s">
        <v>112</v>
      </c>
      <c r="E19" s="32">
        <v>1</v>
      </c>
      <c r="F19" s="35"/>
      <c r="G19" s="33">
        <f aca="true" t="shared" si="0" ref="G19:G69">$E$12</f>
        <v>3.9</v>
      </c>
      <c r="H19" s="33">
        <f>ROUND(F19*G19,2)</f>
        <v>0</v>
      </c>
      <c r="I19" s="35"/>
      <c r="J19" s="35"/>
      <c r="K19" s="47">
        <f aca="true" t="shared" si="1" ref="K19:K65">SUM(H19:J19)</f>
        <v>0</v>
      </c>
      <c r="L19" s="46">
        <f aca="true" t="shared" si="2" ref="L19:L65">ROUND(E19*F19,2)</f>
        <v>0</v>
      </c>
      <c r="M19" s="46">
        <f aca="true" t="shared" si="3" ref="M19:M65">ROUND(E19*H19,2)</f>
        <v>0</v>
      </c>
      <c r="N19" s="46">
        <f aca="true" t="shared" si="4" ref="N19:N65">ROUND(E19*I19,2)</f>
        <v>0</v>
      </c>
      <c r="O19" s="46">
        <f aca="true" t="shared" si="5" ref="O19:O65">ROUND(E19*J19,2)</f>
        <v>0</v>
      </c>
      <c r="P19" s="47">
        <f aca="true" t="shared" si="6" ref="P19:P65">SUM(M19:O19)</f>
        <v>0</v>
      </c>
    </row>
    <row r="20" spans="1:16" s="36" customFormat="1" ht="16.5">
      <c r="A20" s="15"/>
      <c r="B20" s="15"/>
      <c r="C20" s="76" t="s">
        <v>7</v>
      </c>
      <c r="D20" s="34"/>
      <c r="E20" s="32"/>
      <c r="F20" s="35"/>
      <c r="G20" s="33">
        <f t="shared" si="0"/>
        <v>3.9</v>
      </c>
      <c r="H20" s="33">
        <f aca="true" t="shared" si="7" ref="H20:H69">ROUND(F20*G20,2)</f>
        <v>0</v>
      </c>
      <c r="I20" s="35"/>
      <c r="J20" s="35"/>
      <c r="K20" s="47">
        <f t="shared" si="1"/>
        <v>0</v>
      </c>
      <c r="L20" s="46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s="36" customFormat="1" ht="16.5">
      <c r="A21" s="15"/>
      <c r="B21" s="15"/>
      <c r="C21" s="76" t="s">
        <v>8</v>
      </c>
      <c r="D21" s="34"/>
      <c r="E21" s="32"/>
      <c r="F21" s="35"/>
      <c r="G21" s="33">
        <f t="shared" si="0"/>
        <v>3.9</v>
      </c>
      <c r="H21" s="33">
        <f t="shared" si="7"/>
        <v>0</v>
      </c>
      <c r="I21" s="35"/>
      <c r="J21" s="35"/>
      <c r="K21" s="47">
        <f t="shared" si="1"/>
        <v>0</v>
      </c>
      <c r="L21" s="46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s="36" customFormat="1" ht="16.5">
      <c r="A22" s="15"/>
      <c r="B22" s="15"/>
      <c r="C22" s="76" t="s">
        <v>9</v>
      </c>
      <c r="D22" s="34"/>
      <c r="E22" s="32"/>
      <c r="F22" s="35"/>
      <c r="G22" s="33">
        <f t="shared" si="0"/>
        <v>3.9</v>
      </c>
      <c r="H22" s="33">
        <f t="shared" si="7"/>
        <v>0</v>
      </c>
      <c r="I22" s="35"/>
      <c r="J22" s="35"/>
      <c r="K22" s="47">
        <f t="shared" si="1"/>
        <v>0</v>
      </c>
      <c r="L22" s="46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s="36" customFormat="1" ht="16.5">
      <c r="A23" s="15"/>
      <c r="B23" s="15"/>
      <c r="C23" s="76" t="s">
        <v>10</v>
      </c>
      <c r="D23" s="34"/>
      <c r="E23" s="32"/>
      <c r="F23" s="35"/>
      <c r="G23" s="33">
        <f t="shared" si="0"/>
        <v>3.9</v>
      </c>
      <c r="H23" s="33">
        <f t="shared" si="7"/>
        <v>0</v>
      </c>
      <c r="I23" s="35"/>
      <c r="J23" s="35"/>
      <c r="K23" s="47">
        <f t="shared" si="1"/>
        <v>0</v>
      </c>
      <c r="L23" s="46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s="36" customFormat="1" ht="16.5">
      <c r="A24" s="15"/>
      <c r="B24" s="15"/>
      <c r="C24" s="76" t="s">
        <v>11</v>
      </c>
      <c r="D24" s="34"/>
      <c r="E24" s="32"/>
      <c r="F24" s="35"/>
      <c r="G24" s="33">
        <f t="shared" si="0"/>
        <v>3.9</v>
      </c>
      <c r="H24" s="33">
        <f t="shared" si="7"/>
        <v>0</v>
      </c>
      <c r="I24" s="35"/>
      <c r="J24" s="35"/>
      <c r="K24" s="47">
        <f t="shared" si="1"/>
        <v>0</v>
      </c>
      <c r="L24" s="46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s="36" customFormat="1" ht="16.5">
      <c r="A25" s="15"/>
      <c r="B25" s="15"/>
      <c r="C25" s="76" t="s">
        <v>12</v>
      </c>
      <c r="D25" s="34"/>
      <c r="E25" s="32"/>
      <c r="F25" s="35"/>
      <c r="G25" s="33">
        <f t="shared" si="0"/>
        <v>3.9</v>
      </c>
      <c r="H25" s="33">
        <f t="shared" si="7"/>
        <v>0</v>
      </c>
      <c r="I25" s="35"/>
      <c r="J25" s="35"/>
      <c r="K25" s="47">
        <f t="shared" si="1"/>
        <v>0</v>
      </c>
      <c r="L25" s="46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s="36" customFormat="1" ht="16.5">
      <c r="A26" s="15"/>
      <c r="B26" s="15"/>
      <c r="C26" s="76" t="s">
        <v>13</v>
      </c>
      <c r="D26" s="34"/>
      <c r="E26" s="32"/>
      <c r="F26" s="35"/>
      <c r="G26" s="33">
        <f t="shared" si="0"/>
        <v>3.9</v>
      </c>
      <c r="H26" s="33">
        <f t="shared" si="7"/>
        <v>0</v>
      </c>
      <c r="I26" s="35"/>
      <c r="J26" s="35"/>
      <c r="K26" s="47">
        <f t="shared" si="1"/>
        <v>0</v>
      </c>
      <c r="L26" s="46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s="36" customFormat="1" ht="16.5">
      <c r="A27" s="15"/>
      <c r="B27" s="15"/>
      <c r="C27" s="76" t="s">
        <v>14</v>
      </c>
      <c r="D27" s="34"/>
      <c r="E27" s="32"/>
      <c r="F27" s="35"/>
      <c r="G27" s="33">
        <f t="shared" si="0"/>
        <v>3.9</v>
      </c>
      <c r="H27" s="33">
        <f t="shared" si="7"/>
        <v>0</v>
      </c>
      <c r="I27" s="35"/>
      <c r="J27" s="35"/>
      <c r="K27" s="47">
        <f t="shared" si="1"/>
        <v>0</v>
      </c>
      <c r="L27" s="46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s="36" customFormat="1" ht="16.5">
      <c r="A28" s="15">
        <v>2</v>
      </c>
      <c r="B28" s="15"/>
      <c r="C28" s="16" t="s">
        <v>15</v>
      </c>
      <c r="D28" s="34" t="s">
        <v>112</v>
      </c>
      <c r="E28" s="32">
        <v>1</v>
      </c>
      <c r="F28" s="35"/>
      <c r="G28" s="33">
        <f t="shared" si="0"/>
        <v>3.9</v>
      </c>
      <c r="H28" s="33">
        <f t="shared" si="7"/>
        <v>0</v>
      </c>
      <c r="I28" s="35"/>
      <c r="J28" s="35"/>
      <c r="K28" s="47">
        <f t="shared" si="1"/>
        <v>0</v>
      </c>
      <c r="L28" s="46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s="36" customFormat="1" ht="16.5">
      <c r="A29" s="15">
        <v>3</v>
      </c>
      <c r="B29" s="15"/>
      <c r="C29" s="16" t="s">
        <v>16</v>
      </c>
      <c r="D29" s="34" t="s">
        <v>112</v>
      </c>
      <c r="E29" s="32">
        <v>2</v>
      </c>
      <c r="F29" s="35"/>
      <c r="G29" s="33">
        <f t="shared" si="0"/>
        <v>3.9</v>
      </c>
      <c r="H29" s="33">
        <f t="shared" si="7"/>
        <v>0</v>
      </c>
      <c r="I29" s="35"/>
      <c r="J29" s="35"/>
      <c r="K29" s="47">
        <f t="shared" si="1"/>
        <v>0</v>
      </c>
      <c r="L29" s="46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s="36" customFormat="1" ht="16.5">
      <c r="A30" s="15"/>
      <c r="B30" s="15"/>
      <c r="C30" s="16" t="s">
        <v>17</v>
      </c>
      <c r="D30" s="34"/>
      <c r="E30" s="32"/>
      <c r="F30" s="35"/>
      <c r="G30" s="33">
        <f t="shared" si="0"/>
        <v>3.9</v>
      </c>
      <c r="H30" s="33">
        <f t="shared" si="7"/>
        <v>0</v>
      </c>
      <c r="I30" s="35"/>
      <c r="J30" s="35"/>
      <c r="K30" s="47">
        <f t="shared" si="1"/>
        <v>0</v>
      </c>
      <c r="L30" s="46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s="36" customFormat="1" ht="16.5">
      <c r="A31" s="15">
        <v>4</v>
      </c>
      <c r="B31" s="15"/>
      <c r="C31" s="16" t="s">
        <v>18</v>
      </c>
      <c r="D31" s="34" t="s">
        <v>112</v>
      </c>
      <c r="E31" s="32">
        <v>1</v>
      </c>
      <c r="F31" s="35"/>
      <c r="G31" s="33">
        <f t="shared" si="0"/>
        <v>3.9</v>
      </c>
      <c r="H31" s="33">
        <f t="shared" si="7"/>
        <v>0</v>
      </c>
      <c r="I31" s="35"/>
      <c r="J31" s="35"/>
      <c r="K31" s="47">
        <f t="shared" si="1"/>
        <v>0</v>
      </c>
      <c r="L31" s="46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s="36" customFormat="1" ht="16.5">
      <c r="A32" s="15">
        <v>5</v>
      </c>
      <c r="B32" s="15"/>
      <c r="C32" s="16" t="s">
        <v>19</v>
      </c>
      <c r="D32" s="34" t="s">
        <v>112</v>
      </c>
      <c r="E32" s="32">
        <v>1</v>
      </c>
      <c r="F32" s="35"/>
      <c r="G32" s="33">
        <f t="shared" si="0"/>
        <v>3.9</v>
      </c>
      <c r="H32" s="33">
        <f t="shared" si="7"/>
        <v>0</v>
      </c>
      <c r="I32" s="35"/>
      <c r="J32" s="35"/>
      <c r="K32" s="47">
        <f t="shared" si="1"/>
        <v>0</v>
      </c>
      <c r="L32" s="46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s="36" customFormat="1" ht="16.5">
      <c r="A33" s="15">
        <v>6</v>
      </c>
      <c r="B33" s="15"/>
      <c r="C33" s="16" t="s">
        <v>20</v>
      </c>
      <c r="D33" s="34" t="s">
        <v>112</v>
      </c>
      <c r="E33" s="32">
        <v>1</v>
      </c>
      <c r="F33" s="35"/>
      <c r="G33" s="33">
        <f t="shared" si="0"/>
        <v>3.9</v>
      </c>
      <c r="H33" s="33">
        <f t="shared" si="7"/>
        <v>0</v>
      </c>
      <c r="I33" s="35"/>
      <c r="J33" s="35"/>
      <c r="K33" s="47">
        <f t="shared" si="1"/>
        <v>0</v>
      </c>
      <c r="L33" s="46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s="36" customFormat="1" ht="16.5">
      <c r="A34" s="15">
        <v>7</v>
      </c>
      <c r="B34" s="15"/>
      <c r="C34" s="16" t="s">
        <v>21</v>
      </c>
      <c r="D34" s="34" t="s">
        <v>112</v>
      </c>
      <c r="E34" s="32">
        <v>1</v>
      </c>
      <c r="F34" s="35"/>
      <c r="G34" s="33">
        <f t="shared" si="0"/>
        <v>3.9</v>
      </c>
      <c r="H34" s="33">
        <f t="shared" si="7"/>
        <v>0</v>
      </c>
      <c r="I34" s="35"/>
      <c r="J34" s="35"/>
      <c r="K34" s="47">
        <f t="shared" si="1"/>
        <v>0</v>
      </c>
      <c r="L34" s="46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s="36" customFormat="1" ht="49.5">
      <c r="A35" s="15">
        <v>8</v>
      </c>
      <c r="B35" s="15"/>
      <c r="C35" s="16" t="s">
        <v>68</v>
      </c>
      <c r="D35" s="34" t="s">
        <v>112</v>
      </c>
      <c r="E35" s="32">
        <v>1</v>
      </c>
      <c r="F35" s="35"/>
      <c r="G35" s="33">
        <f t="shared" si="0"/>
        <v>3.9</v>
      </c>
      <c r="H35" s="33">
        <f t="shared" si="7"/>
        <v>0</v>
      </c>
      <c r="I35" s="35"/>
      <c r="J35" s="35"/>
      <c r="K35" s="47">
        <f t="shared" si="1"/>
        <v>0</v>
      </c>
      <c r="L35" s="46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s="36" customFormat="1" ht="49.5">
      <c r="A36" s="15">
        <v>9</v>
      </c>
      <c r="B36" s="15"/>
      <c r="C36" s="16" t="s">
        <v>69</v>
      </c>
      <c r="D36" s="34" t="s">
        <v>112</v>
      </c>
      <c r="E36" s="32">
        <v>3</v>
      </c>
      <c r="F36" s="35"/>
      <c r="G36" s="33">
        <f t="shared" si="0"/>
        <v>3.9</v>
      </c>
      <c r="H36" s="33">
        <f t="shared" si="7"/>
        <v>0</v>
      </c>
      <c r="I36" s="35"/>
      <c r="J36" s="35"/>
      <c r="K36" s="47">
        <f t="shared" si="1"/>
        <v>0</v>
      </c>
      <c r="L36" s="46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s="36" customFormat="1" ht="66">
      <c r="A37" s="15">
        <v>10</v>
      </c>
      <c r="B37" s="15"/>
      <c r="C37" s="16" t="s">
        <v>70</v>
      </c>
      <c r="D37" s="34" t="s">
        <v>112</v>
      </c>
      <c r="E37" s="32">
        <v>2</v>
      </c>
      <c r="F37" s="35"/>
      <c r="G37" s="33">
        <f t="shared" si="0"/>
        <v>3.9</v>
      </c>
      <c r="H37" s="33">
        <f t="shared" si="7"/>
        <v>0</v>
      </c>
      <c r="I37" s="35"/>
      <c r="J37" s="35"/>
      <c r="K37" s="47">
        <f t="shared" si="1"/>
        <v>0</v>
      </c>
      <c r="L37" s="46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s="36" customFormat="1" ht="33">
      <c r="A38" s="15" t="s">
        <v>22</v>
      </c>
      <c r="B38" s="15"/>
      <c r="C38" s="16" t="s">
        <v>71</v>
      </c>
      <c r="D38" s="34" t="s">
        <v>136</v>
      </c>
      <c r="E38" s="32">
        <v>1</v>
      </c>
      <c r="F38" s="35"/>
      <c r="G38" s="33">
        <f t="shared" si="0"/>
        <v>3.9</v>
      </c>
      <c r="H38" s="33">
        <f t="shared" si="7"/>
        <v>0</v>
      </c>
      <c r="I38" s="35"/>
      <c r="J38" s="35"/>
      <c r="K38" s="47">
        <f t="shared" si="1"/>
        <v>0</v>
      </c>
      <c r="L38" s="46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s="36" customFormat="1" ht="33">
      <c r="A39" s="15"/>
      <c r="B39" s="15"/>
      <c r="C39" s="16" t="s">
        <v>23</v>
      </c>
      <c r="D39" s="34"/>
      <c r="E39" s="32"/>
      <c r="F39" s="35"/>
      <c r="G39" s="33">
        <f t="shared" si="0"/>
        <v>3.9</v>
      </c>
      <c r="H39" s="33">
        <f t="shared" si="7"/>
        <v>0</v>
      </c>
      <c r="I39" s="35"/>
      <c r="J39" s="35"/>
      <c r="K39" s="47">
        <f t="shared" si="1"/>
        <v>0</v>
      </c>
      <c r="L39" s="46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s="36" customFormat="1" ht="16.5">
      <c r="A40" s="15"/>
      <c r="B40" s="15"/>
      <c r="C40" s="16" t="s">
        <v>24</v>
      </c>
      <c r="D40" s="34"/>
      <c r="E40" s="32"/>
      <c r="F40" s="35"/>
      <c r="G40" s="33">
        <f t="shared" si="0"/>
        <v>3.9</v>
      </c>
      <c r="H40" s="33">
        <f t="shared" si="7"/>
        <v>0</v>
      </c>
      <c r="I40" s="35"/>
      <c r="J40" s="35"/>
      <c r="K40" s="47">
        <f t="shared" si="1"/>
        <v>0</v>
      </c>
      <c r="L40" s="46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s="36" customFormat="1" ht="16.5">
      <c r="A41" s="15"/>
      <c r="B41" s="15"/>
      <c r="C41" s="16" t="s">
        <v>25</v>
      </c>
      <c r="D41" s="34"/>
      <c r="E41" s="32"/>
      <c r="F41" s="35"/>
      <c r="G41" s="33">
        <f t="shared" si="0"/>
        <v>3.9</v>
      </c>
      <c r="H41" s="33">
        <f t="shared" si="7"/>
        <v>0</v>
      </c>
      <c r="I41" s="35"/>
      <c r="J41" s="35"/>
      <c r="K41" s="47">
        <f t="shared" si="1"/>
        <v>0</v>
      </c>
      <c r="L41" s="46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s="36" customFormat="1" ht="33">
      <c r="A42" s="15" t="s">
        <v>26</v>
      </c>
      <c r="B42" s="15"/>
      <c r="C42" s="16" t="s">
        <v>72</v>
      </c>
      <c r="D42" s="34" t="s">
        <v>136</v>
      </c>
      <c r="E42" s="32">
        <v>1</v>
      </c>
      <c r="F42" s="35"/>
      <c r="G42" s="33">
        <f t="shared" si="0"/>
        <v>3.9</v>
      </c>
      <c r="H42" s="33">
        <f t="shared" si="7"/>
        <v>0</v>
      </c>
      <c r="I42" s="35"/>
      <c r="J42" s="35"/>
      <c r="K42" s="47">
        <f t="shared" si="1"/>
        <v>0</v>
      </c>
      <c r="L42" s="46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s="36" customFormat="1" ht="49.5">
      <c r="A43" s="15" t="s">
        <v>27</v>
      </c>
      <c r="B43" s="15"/>
      <c r="C43" s="16" t="s">
        <v>73</v>
      </c>
      <c r="D43" s="34" t="s">
        <v>136</v>
      </c>
      <c r="E43" s="32">
        <v>1</v>
      </c>
      <c r="F43" s="35"/>
      <c r="G43" s="33">
        <f t="shared" si="0"/>
        <v>3.9</v>
      </c>
      <c r="H43" s="33">
        <f t="shared" si="7"/>
        <v>0</v>
      </c>
      <c r="I43" s="35"/>
      <c r="J43" s="35"/>
      <c r="K43" s="47">
        <f t="shared" si="1"/>
        <v>0</v>
      </c>
      <c r="L43" s="46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s="36" customFormat="1" ht="33">
      <c r="A44" s="15" t="s">
        <v>28</v>
      </c>
      <c r="B44" s="15"/>
      <c r="C44" s="16" t="s">
        <v>74</v>
      </c>
      <c r="D44" s="34" t="s">
        <v>136</v>
      </c>
      <c r="E44" s="32">
        <v>1</v>
      </c>
      <c r="F44" s="35"/>
      <c r="G44" s="33">
        <f t="shared" si="0"/>
        <v>3.9</v>
      </c>
      <c r="H44" s="33">
        <f t="shared" si="7"/>
        <v>0</v>
      </c>
      <c r="I44" s="35"/>
      <c r="J44" s="35"/>
      <c r="K44" s="47">
        <f t="shared" si="1"/>
        <v>0</v>
      </c>
      <c r="L44" s="46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s="36" customFormat="1" ht="16.5">
      <c r="A45" s="15" t="s">
        <v>29</v>
      </c>
      <c r="B45" s="15"/>
      <c r="C45" s="16" t="s">
        <v>30</v>
      </c>
      <c r="D45" s="34"/>
      <c r="E45" s="32"/>
      <c r="F45" s="35"/>
      <c r="G45" s="33">
        <f t="shared" si="0"/>
        <v>3.9</v>
      </c>
      <c r="H45" s="33">
        <f t="shared" si="7"/>
        <v>0</v>
      </c>
      <c r="I45" s="35"/>
      <c r="J45" s="35"/>
      <c r="K45" s="47">
        <f t="shared" si="1"/>
        <v>0</v>
      </c>
      <c r="L45" s="46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s="36" customFormat="1" ht="16.5">
      <c r="A46" s="15" t="s">
        <v>31</v>
      </c>
      <c r="B46" s="15"/>
      <c r="C46" s="16" t="s">
        <v>75</v>
      </c>
      <c r="D46" s="34" t="s">
        <v>2</v>
      </c>
      <c r="E46" s="32">
        <v>13</v>
      </c>
      <c r="F46" s="35"/>
      <c r="G46" s="33">
        <f t="shared" si="0"/>
        <v>3.9</v>
      </c>
      <c r="H46" s="33">
        <f t="shared" si="7"/>
        <v>0</v>
      </c>
      <c r="I46" s="35"/>
      <c r="J46" s="35"/>
      <c r="K46" s="47">
        <f t="shared" si="1"/>
        <v>0</v>
      </c>
      <c r="L46" s="46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s="36" customFormat="1" ht="16.5">
      <c r="A47" s="15" t="s">
        <v>32</v>
      </c>
      <c r="B47" s="15"/>
      <c r="C47" s="16" t="s">
        <v>76</v>
      </c>
      <c r="D47" s="34" t="s">
        <v>2</v>
      </c>
      <c r="E47" s="32">
        <v>4</v>
      </c>
      <c r="F47" s="35"/>
      <c r="G47" s="33">
        <f t="shared" si="0"/>
        <v>3.9</v>
      </c>
      <c r="H47" s="33">
        <f t="shared" si="7"/>
        <v>0</v>
      </c>
      <c r="I47" s="35"/>
      <c r="J47" s="35"/>
      <c r="K47" s="47">
        <f t="shared" si="1"/>
        <v>0</v>
      </c>
      <c r="L47" s="46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s="36" customFormat="1" ht="16.5">
      <c r="A48" s="15" t="s">
        <v>33</v>
      </c>
      <c r="B48" s="15"/>
      <c r="C48" s="16" t="s">
        <v>34</v>
      </c>
      <c r="D48" s="34" t="s">
        <v>2</v>
      </c>
      <c r="E48" s="32">
        <v>60</v>
      </c>
      <c r="F48" s="35"/>
      <c r="G48" s="33">
        <f t="shared" si="0"/>
        <v>3.9</v>
      </c>
      <c r="H48" s="33">
        <f t="shared" si="7"/>
        <v>0</v>
      </c>
      <c r="I48" s="35"/>
      <c r="J48" s="35"/>
      <c r="K48" s="47">
        <f t="shared" si="1"/>
        <v>0</v>
      </c>
      <c r="L48" s="46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s="36" customFormat="1" ht="30">
      <c r="A49" s="15" t="s">
        <v>35</v>
      </c>
      <c r="B49" s="15"/>
      <c r="C49" s="16" t="s">
        <v>36</v>
      </c>
      <c r="D49" s="34" t="s">
        <v>2</v>
      </c>
      <c r="E49" s="32">
        <v>10</v>
      </c>
      <c r="F49" s="35"/>
      <c r="G49" s="33">
        <f t="shared" si="0"/>
        <v>3.9</v>
      </c>
      <c r="H49" s="33">
        <f t="shared" si="7"/>
        <v>0</v>
      </c>
      <c r="I49" s="35"/>
      <c r="J49" s="35"/>
      <c r="K49" s="47">
        <f t="shared" si="1"/>
        <v>0</v>
      </c>
      <c r="L49" s="46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s="36" customFormat="1" ht="49.5">
      <c r="A50" s="15" t="s">
        <v>37</v>
      </c>
      <c r="B50" s="15"/>
      <c r="C50" s="16" t="s">
        <v>38</v>
      </c>
      <c r="D50" s="34" t="s">
        <v>2</v>
      </c>
      <c r="E50" s="32">
        <v>5</v>
      </c>
      <c r="F50" s="35"/>
      <c r="G50" s="33">
        <f t="shared" si="0"/>
        <v>3.9</v>
      </c>
      <c r="H50" s="33">
        <f t="shared" si="7"/>
        <v>0</v>
      </c>
      <c r="I50" s="35"/>
      <c r="J50" s="35"/>
      <c r="K50" s="47">
        <f t="shared" si="1"/>
        <v>0</v>
      </c>
      <c r="L50" s="46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s="36" customFormat="1" ht="33">
      <c r="A51" s="15" t="s">
        <v>39</v>
      </c>
      <c r="B51" s="15"/>
      <c r="C51" s="16" t="s">
        <v>40</v>
      </c>
      <c r="D51" s="34" t="s">
        <v>2</v>
      </c>
      <c r="E51" s="32">
        <v>10</v>
      </c>
      <c r="F51" s="35"/>
      <c r="G51" s="33">
        <f t="shared" si="0"/>
        <v>3.9</v>
      </c>
      <c r="H51" s="33">
        <f t="shared" si="7"/>
        <v>0</v>
      </c>
      <c r="I51" s="35"/>
      <c r="J51" s="35"/>
      <c r="K51" s="47">
        <f t="shared" si="1"/>
        <v>0</v>
      </c>
      <c r="L51" s="46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s="36" customFormat="1" ht="16.5">
      <c r="A52" s="15" t="s">
        <v>41</v>
      </c>
      <c r="B52" s="15"/>
      <c r="C52" s="16" t="s">
        <v>42</v>
      </c>
      <c r="D52" s="34" t="s">
        <v>2</v>
      </c>
      <c r="E52" s="32">
        <v>1</v>
      </c>
      <c r="F52" s="35"/>
      <c r="G52" s="33">
        <f t="shared" si="0"/>
        <v>3.9</v>
      </c>
      <c r="H52" s="33">
        <f t="shared" si="7"/>
        <v>0</v>
      </c>
      <c r="I52" s="35"/>
      <c r="J52" s="35"/>
      <c r="K52" s="47">
        <f t="shared" si="1"/>
        <v>0</v>
      </c>
      <c r="L52" s="46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s="36" customFormat="1" ht="33">
      <c r="A53" s="15" t="s">
        <v>43</v>
      </c>
      <c r="B53" s="15"/>
      <c r="C53" s="16" t="s">
        <v>44</v>
      </c>
      <c r="D53" s="34" t="s">
        <v>2</v>
      </c>
      <c r="E53" s="32">
        <v>1</v>
      </c>
      <c r="F53" s="35"/>
      <c r="G53" s="33">
        <f t="shared" si="0"/>
        <v>3.9</v>
      </c>
      <c r="H53" s="33">
        <f t="shared" si="7"/>
        <v>0</v>
      </c>
      <c r="I53" s="35"/>
      <c r="J53" s="35"/>
      <c r="K53" s="47">
        <f t="shared" si="1"/>
        <v>0</v>
      </c>
      <c r="L53" s="46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s="36" customFormat="1" ht="16.5">
      <c r="A54" s="15" t="s">
        <v>45</v>
      </c>
      <c r="B54" s="15"/>
      <c r="C54" s="16" t="s">
        <v>46</v>
      </c>
      <c r="D54" s="34" t="s">
        <v>2</v>
      </c>
      <c r="E54" s="32">
        <v>1</v>
      </c>
      <c r="F54" s="35"/>
      <c r="G54" s="33">
        <f t="shared" si="0"/>
        <v>3.9</v>
      </c>
      <c r="H54" s="33">
        <f t="shared" si="7"/>
        <v>0</v>
      </c>
      <c r="I54" s="35"/>
      <c r="J54" s="35"/>
      <c r="K54" s="47">
        <f t="shared" si="1"/>
        <v>0</v>
      </c>
      <c r="L54" s="46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s="36" customFormat="1" ht="49.5">
      <c r="A55" s="15" t="s">
        <v>47</v>
      </c>
      <c r="B55" s="15"/>
      <c r="C55" s="16" t="s">
        <v>48</v>
      </c>
      <c r="D55" s="34" t="s">
        <v>2</v>
      </c>
      <c r="E55" s="32">
        <v>2</v>
      </c>
      <c r="F55" s="35"/>
      <c r="G55" s="33">
        <f t="shared" si="0"/>
        <v>3.9</v>
      </c>
      <c r="H55" s="33">
        <f t="shared" si="7"/>
        <v>0</v>
      </c>
      <c r="I55" s="35"/>
      <c r="J55" s="35"/>
      <c r="K55" s="47">
        <f t="shared" si="1"/>
        <v>0</v>
      </c>
      <c r="L55" s="46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s="36" customFormat="1" ht="16.5">
      <c r="A56" s="15" t="s">
        <v>49</v>
      </c>
      <c r="B56" s="15"/>
      <c r="C56" s="16" t="s">
        <v>50</v>
      </c>
      <c r="D56" s="34" t="s">
        <v>2</v>
      </c>
      <c r="E56" s="32">
        <v>2</v>
      </c>
      <c r="F56" s="35"/>
      <c r="G56" s="33">
        <f t="shared" si="0"/>
        <v>3.9</v>
      </c>
      <c r="H56" s="33">
        <f t="shared" si="7"/>
        <v>0</v>
      </c>
      <c r="I56" s="35"/>
      <c r="J56" s="35"/>
      <c r="K56" s="47">
        <f t="shared" si="1"/>
        <v>0</v>
      </c>
      <c r="L56" s="46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s="36" customFormat="1" ht="33">
      <c r="A57" s="15" t="s">
        <v>51</v>
      </c>
      <c r="B57" s="15"/>
      <c r="C57" s="16" t="s">
        <v>52</v>
      </c>
      <c r="D57" s="34" t="s">
        <v>2</v>
      </c>
      <c r="E57" s="32">
        <v>10</v>
      </c>
      <c r="F57" s="35"/>
      <c r="G57" s="33">
        <f t="shared" si="0"/>
        <v>3.9</v>
      </c>
      <c r="H57" s="33">
        <f t="shared" si="7"/>
        <v>0</v>
      </c>
      <c r="I57" s="35"/>
      <c r="J57" s="35"/>
      <c r="K57" s="47">
        <f t="shared" si="1"/>
        <v>0</v>
      </c>
      <c r="L57" s="46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s="36" customFormat="1" ht="33">
      <c r="A58" s="15" t="s">
        <v>53</v>
      </c>
      <c r="B58" s="15"/>
      <c r="C58" s="16" t="s">
        <v>54</v>
      </c>
      <c r="D58" s="34" t="s">
        <v>2</v>
      </c>
      <c r="E58" s="32">
        <v>1</v>
      </c>
      <c r="F58" s="35"/>
      <c r="G58" s="33">
        <f t="shared" si="0"/>
        <v>3.9</v>
      </c>
      <c r="H58" s="33">
        <f t="shared" si="7"/>
        <v>0</v>
      </c>
      <c r="I58" s="35"/>
      <c r="J58" s="35"/>
      <c r="K58" s="47">
        <f t="shared" si="1"/>
        <v>0</v>
      </c>
      <c r="L58" s="46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s="36" customFormat="1" ht="16.5">
      <c r="A59" s="15" t="s">
        <v>55</v>
      </c>
      <c r="B59" s="15"/>
      <c r="C59" s="16" t="s">
        <v>56</v>
      </c>
      <c r="D59" s="34" t="s">
        <v>134</v>
      </c>
      <c r="E59" s="32">
        <v>20</v>
      </c>
      <c r="F59" s="35"/>
      <c r="G59" s="33">
        <f t="shared" si="0"/>
        <v>3.9</v>
      </c>
      <c r="H59" s="33">
        <f t="shared" si="7"/>
        <v>0</v>
      </c>
      <c r="I59" s="35"/>
      <c r="J59" s="35"/>
      <c r="K59" s="47">
        <f t="shared" si="1"/>
        <v>0</v>
      </c>
      <c r="L59" s="46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s="36" customFormat="1" ht="16.5">
      <c r="A60" s="15" t="s">
        <v>57</v>
      </c>
      <c r="B60" s="15"/>
      <c r="C60" s="16" t="s">
        <v>58</v>
      </c>
      <c r="D60" s="34" t="s">
        <v>2</v>
      </c>
      <c r="E60" s="32">
        <v>2</v>
      </c>
      <c r="F60" s="35"/>
      <c r="G60" s="33">
        <f t="shared" si="0"/>
        <v>3.9</v>
      </c>
      <c r="H60" s="33">
        <f t="shared" si="7"/>
        <v>0</v>
      </c>
      <c r="I60" s="35"/>
      <c r="J60" s="35"/>
      <c r="K60" s="47">
        <f t="shared" si="1"/>
        <v>0</v>
      </c>
      <c r="L60" s="46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s="36" customFormat="1" ht="16.5">
      <c r="A61" s="15" t="s">
        <v>59</v>
      </c>
      <c r="B61" s="15"/>
      <c r="C61" s="16" t="s">
        <v>60</v>
      </c>
      <c r="D61" s="34" t="s">
        <v>2</v>
      </c>
      <c r="E61" s="32">
        <v>2</v>
      </c>
      <c r="F61" s="35"/>
      <c r="G61" s="33">
        <f t="shared" si="0"/>
        <v>3.9</v>
      </c>
      <c r="H61" s="33">
        <f t="shared" si="7"/>
        <v>0</v>
      </c>
      <c r="I61" s="35"/>
      <c r="J61" s="35"/>
      <c r="K61" s="47">
        <f t="shared" si="1"/>
        <v>0</v>
      </c>
      <c r="L61" s="46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s="36" customFormat="1" ht="33">
      <c r="A62" s="15" t="s">
        <v>61</v>
      </c>
      <c r="B62" s="15"/>
      <c r="C62" s="16" t="s">
        <v>82</v>
      </c>
      <c r="D62" s="34" t="s">
        <v>2</v>
      </c>
      <c r="E62" s="32">
        <v>2</v>
      </c>
      <c r="F62" s="35"/>
      <c r="G62" s="33">
        <f t="shared" si="0"/>
        <v>3.9</v>
      </c>
      <c r="H62" s="33">
        <f t="shared" si="7"/>
        <v>0</v>
      </c>
      <c r="I62" s="35"/>
      <c r="J62" s="35"/>
      <c r="K62" s="47">
        <f t="shared" si="1"/>
        <v>0</v>
      </c>
      <c r="L62" s="46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s="36" customFormat="1" ht="16.5">
      <c r="A63" s="15" t="s">
        <v>62</v>
      </c>
      <c r="B63" s="15"/>
      <c r="C63" s="16" t="s">
        <v>77</v>
      </c>
      <c r="D63" s="34" t="s">
        <v>134</v>
      </c>
      <c r="E63" s="32">
        <v>300</v>
      </c>
      <c r="F63" s="35"/>
      <c r="G63" s="33">
        <f t="shared" si="0"/>
        <v>3.9</v>
      </c>
      <c r="H63" s="33">
        <f t="shared" si="7"/>
        <v>0</v>
      </c>
      <c r="I63" s="35"/>
      <c r="J63" s="35"/>
      <c r="K63" s="47">
        <f t="shared" si="1"/>
        <v>0</v>
      </c>
      <c r="L63" s="46">
        <f t="shared" si="2"/>
        <v>0</v>
      </c>
      <c r="M63" s="46">
        <f t="shared" si="3"/>
        <v>0</v>
      </c>
      <c r="N63" s="46">
        <f t="shared" si="4"/>
        <v>0</v>
      </c>
      <c r="O63" s="46">
        <f t="shared" si="5"/>
        <v>0</v>
      </c>
      <c r="P63" s="47">
        <f t="shared" si="6"/>
        <v>0</v>
      </c>
    </row>
    <row r="64" spans="1:16" s="36" customFormat="1" ht="16.5">
      <c r="A64" s="15" t="s">
        <v>63</v>
      </c>
      <c r="B64" s="15"/>
      <c r="C64" s="16" t="s">
        <v>78</v>
      </c>
      <c r="D64" s="34" t="s">
        <v>113</v>
      </c>
      <c r="E64" s="32">
        <v>400</v>
      </c>
      <c r="F64" s="35"/>
      <c r="G64" s="33">
        <f t="shared" si="0"/>
        <v>3.9</v>
      </c>
      <c r="H64" s="33">
        <f t="shared" si="7"/>
        <v>0</v>
      </c>
      <c r="I64" s="35"/>
      <c r="J64" s="35"/>
      <c r="K64" s="47">
        <f t="shared" si="1"/>
        <v>0</v>
      </c>
      <c r="L64" s="46">
        <f t="shared" si="2"/>
        <v>0</v>
      </c>
      <c r="M64" s="46">
        <f t="shared" si="3"/>
        <v>0</v>
      </c>
      <c r="N64" s="46">
        <f t="shared" si="4"/>
        <v>0</v>
      </c>
      <c r="O64" s="46">
        <f t="shared" si="5"/>
        <v>0</v>
      </c>
      <c r="P64" s="47">
        <f t="shared" si="6"/>
        <v>0</v>
      </c>
    </row>
    <row r="65" spans="1:16" s="36" customFormat="1" ht="16.5">
      <c r="A65" s="15" t="s">
        <v>64</v>
      </c>
      <c r="B65" s="15"/>
      <c r="C65" s="16" t="s">
        <v>78</v>
      </c>
      <c r="D65" s="34" t="s">
        <v>113</v>
      </c>
      <c r="E65" s="32">
        <v>60</v>
      </c>
      <c r="F65" s="35"/>
      <c r="G65" s="33">
        <f t="shared" si="0"/>
        <v>3.9</v>
      </c>
      <c r="H65" s="33">
        <f t="shared" si="7"/>
        <v>0</v>
      </c>
      <c r="I65" s="35"/>
      <c r="J65" s="35"/>
      <c r="K65" s="47">
        <f t="shared" si="1"/>
        <v>0</v>
      </c>
      <c r="L65" s="46">
        <f t="shared" si="2"/>
        <v>0</v>
      </c>
      <c r="M65" s="46">
        <f t="shared" si="3"/>
        <v>0</v>
      </c>
      <c r="N65" s="46">
        <f t="shared" si="4"/>
        <v>0</v>
      </c>
      <c r="O65" s="46">
        <f t="shared" si="5"/>
        <v>0</v>
      </c>
      <c r="P65" s="47">
        <f t="shared" si="6"/>
        <v>0</v>
      </c>
    </row>
    <row r="66" spans="1:16" s="36" customFormat="1" ht="33">
      <c r="A66" s="15" t="s">
        <v>85</v>
      </c>
      <c r="B66" s="15"/>
      <c r="C66" s="16" t="s">
        <v>83</v>
      </c>
      <c r="D66" s="34" t="s">
        <v>113</v>
      </c>
      <c r="E66" s="32">
        <v>300</v>
      </c>
      <c r="F66" s="35"/>
      <c r="G66" s="33">
        <f t="shared" si="0"/>
        <v>3.9</v>
      </c>
      <c r="H66" s="33">
        <f t="shared" si="7"/>
        <v>0</v>
      </c>
      <c r="I66" s="35"/>
      <c r="J66" s="35"/>
      <c r="K66" s="47">
        <f>SUM(H66:J66)</f>
        <v>0</v>
      </c>
      <c r="L66" s="46">
        <f>ROUND(E66*F66,2)</f>
        <v>0</v>
      </c>
      <c r="M66" s="46">
        <f>ROUND(E66*H66,2)</f>
        <v>0</v>
      </c>
      <c r="N66" s="46">
        <f>ROUND(E66*I66,2)</f>
        <v>0</v>
      </c>
      <c r="O66" s="46">
        <f>ROUND(E66*J66,2)</f>
        <v>0</v>
      </c>
      <c r="P66" s="47">
        <f aca="true" t="shared" si="8" ref="P66:P73">SUM(M66:O66)</f>
        <v>0</v>
      </c>
    </row>
    <row r="67" spans="1:16" s="36" customFormat="1" ht="16.5">
      <c r="A67" s="15" t="s">
        <v>65</v>
      </c>
      <c r="B67" s="15"/>
      <c r="C67" s="16" t="s">
        <v>79</v>
      </c>
      <c r="D67" s="34" t="s">
        <v>113</v>
      </c>
      <c r="E67" s="32">
        <v>200</v>
      </c>
      <c r="F67" s="35"/>
      <c r="G67" s="33">
        <f t="shared" si="0"/>
        <v>3.9</v>
      </c>
      <c r="H67" s="33">
        <f t="shared" si="7"/>
        <v>0</v>
      </c>
      <c r="I67" s="35"/>
      <c r="J67" s="35"/>
      <c r="K67" s="47">
        <f>SUM(H67:J67)</f>
        <v>0</v>
      </c>
      <c r="L67" s="46">
        <f>ROUND(E67*F67,2)</f>
        <v>0</v>
      </c>
      <c r="M67" s="46">
        <f>ROUND(E67*H67,2)</f>
        <v>0</v>
      </c>
      <c r="N67" s="46">
        <f>ROUND(E67*I67,2)</f>
        <v>0</v>
      </c>
      <c r="O67" s="46">
        <f>ROUND(E67*J67,2)</f>
        <v>0</v>
      </c>
      <c r="P67" s="47">
        <f t="shared" si="8"/>
        <v>0</v>
      </c>
    </row>
    <row r="68" spans="1:16" s="36" customFormat="1" ht="16.5">
      <c r="A68" s="15" t="s">
        <v>66</v>
      </c>
      <c r="B68" s="15"/>
      <c r="C68" s="16" t="s">
        <v>80</v>
      </c>
      <c r="D68" s="34" t="s">
        <v>113</v>
      </c>
      <c r="E68" s="32">
        <v>600</v>
      </c>
      <c r="F68" s="35"/>
      <c r="G68" s="33">
        <f t="shared" si="0"/>
        <v>3.9</v>
      </c>
      <c r="H68" s="33">
        <f t="shared" si="7"/>
        <v>0</v>
      </c>
      <c r="I68" s="35"/>
      <c r="J68" s="35"/>
      <c r="K68" s="47">
        <f>SUM(H68:J68)</f>
        <v>0</v>
      </c>
      <c r="L68" s="46">
        <f>ROUND(E68*F68,2)</f>
        <v>0</v>
      </c>
      <c r="M68" s="46">
        <f>ROUND(E68*H68,2)</f>
        <v>0</v>
      </c>
      <c r="N68" s="46">
        <f>ROUND(E68*I68,2)</f>
        <v>0</v>
      </c>
      <c r="O68" s="46">
        <f>ROUND(E68*J68,2)</f>
        <v>0</v>
      </c>
      <c r="P68" s="47">
        <f t="shared" si="8"/>
        <v>0</v>
      </c>
    </row>
    <row r="69" spans="1:16" s="36" customFormat="1" ht="16.5">
      <c r="A69" s="15" t="s">
        <v>67</v>
      </c>
      <c r="B69" s="15"/>
      <c r="C69" s="16" t="s">
        <v>81</v>
      </c>
      <c r="D69" s="34" t="s">
        <v>112</v>
      </c>
      <c r="E69" s="32">
        <v>100</v>
      </c>
      <c r="F69" s="35"/>
      <c r="G69" s="33">
        <f t="shared" si="0"/>
        <v>3.9</v>
      </c>
      <c r="H69" s="33">
        <f t="shared" si="7"/>
        <v>0</v>
      </c>
      <c r="I69" s="35"/>
      <c r="J69" s="35"/>
      <c r="K69" s="47">
        <f>SUM(H69:J69)</f>
        <v>0</v>
      </c>
      <c r="L69" s="46">
        <f>ROUND(E69*F69,2)</f>
        <v>0</v>
      </c>
      <c r="M69" s="46">
        <f>ROUND(E69*H69,2)</f>
        <v>0</v>
      </c>
      <c r="N69" s="46">
        <f>ROUND(E69*I69,2)</f>
        <v>0</v>
      </c>
      <c r="O69" s="46">
        <f>ROUND(E69*J69,2)</f>
        <v>0</v>
      </c>
      <c r="P69" s="47">
        <f t="shared" si="8"/>
        <v>0</v>
      </c>
    </row>
    <row r="70" spans="1:16" s="48" customFormat="1" ht="17.25" thickBot="1">
      <c r="A70" s="43"/>
      <c r="B70" s="43"/>
      <c r="C70" s="44"/>
      <c r="D70" s="43"/>
      <c r="E70" s="45"/>
      <c r="F70" s="46"/>
      <c r="G70" s="46"/>
      <c r="H70" s="46">
        <f>ROUND(F70*G70,2)</f>
        <v>0</v>
      </c>
      <c r="I70" s="47"/>
      <c r="J70" s="47"/>
      <c r="K70" s="47">
        <f>SUM(H70:J70)</f>
        <v>0</v>
      </c>
      <c r="L70" s="46">
        <f>ROUND(E70*F70,2)</f>
        <v>0</v>
      </c>
      <c r="M70" s="46">
        <f>ROUND(E70*H70,2)</f>
        <v>0</v>
      </c>
      <c r="N70" s="46">
        <f>ROUND(E70*I70,2)</f>
        <v>0</v>
      </c>
      <c r="O70" s="46">
        <f>ROUND(E70*J70,2)</f>
        <v>0</v>
      </c>
      <c r="P70" s="47">
        <f t="shared" si="8"/>
        <v>0</v>
      </c>
    </row>
    <row r="71" spans="1:16" s="55" customFormat="1" ht="16.5">
      <c r="A71" s="49"/>
      <c r="B71" s="50"/>
      <c r="C71" s="51" t="s">
        <v>99</v>
      </c>
      <c r="D71" s="50" t="s">
        <v>100</v>
      </c>
      <c r="E71" s="52"/>
      <c r="F71" s="52"/>
      <c r="G71" s="53"/>
      <c r="H71" s="54"/>
      <c r="I71" s="53"/>
      <c r="J71" s="53"/>
      <c r="K71" s="53"/>
      <c r="L71" s="53">
        <f>SUM(L60:L70)</f>
        <v>0</v>
      </c>
      <c r="M71" s="53">
        <f>SUM(M60:M70)</f>
        <v>0</v>
      </c>
      <c r="N71" s="53">
        <f>SUM(N60:N70)</f>
        <v>0</v>
      </c>
      <c r="O71" s="53">
        <f>SUM(O60:O70)</f>
        <v>0</v>
      </c>
      <c r="P71" s="91">
        <f t="shared" si="8"/>
        <v>0</v>
      </c>
    </row>
    <row r="72" spans="1:16" s="58" customFormat="1" ht="16.5">
      <c r="A72" s="440" t="s">
        <v>101</v>
      </c>
      <c r="B72" s="441"/>
      <c r="C72" s="441"/>
      <c r="D72" s="441"/>
      <c r="E72" s="441"/>
      <c r="F72" s="441"/>
      <c r="G72" s="441"/>
      <c r="H72" s="441"/>
      <c r="I72" s="441"/>
      <c r="J72" s="441"/>
      <c r="K72" s="441"/>
      <c r="L72" s="56"/>
      <c r="M72" s="56"/>
      <c r="N72" s="56">
        <f>ROUND(N71*0.05,2)</f>
        <v>0</v>
      </c>
      <c r="O72" s="56"/>
      <c r="P72" s="57">
        <f t="shared" si="8"/>
        <v>0</v>
      </c>
    </row>
    <row r="73" spans="1:16" s="61" customFormat="1" ht="17.25" thickBot="1">
      <c r="A73" s="442" t="s">
        <v>102</v>
      </c>
      <c r="B73" s="443"/>
      <c r="C73" s="443"/>
      <c r="D73" s="443"/>
      <c r="E73" s="443"/>
      <c r="F73" s="443"/>
      <c r="G73" s="443"/>
      <c r="H73" s="443"/>
      <c r="I73" s="443"/>
      <c r="J73" s="443"/>
      <c r="K73" s="443"/>
      <c r="L73" s="59">
        <f>SUM(L71:L72)</f>
        <v>0</v>
      </c>
      <c r="M73" s="59">
        <f>SUM(M71:M72)</f>
        <v>0</v>
      </c>
      <c r="N73" s="59">
        <f>SUM(N71:N72)</f>
        <v>0</v>
      </c>
      <c r="O73" s="59">
        <f>SUM(O71:O72)</f>
        <v>0</v>
      </c>
      <c r="P73" s="60">
        <f t="shared" si="8"/>
        <v>0</v>
      </c>
    </row>
    <row r="74" spans="1:15" s="65" customFormat="1" ht="16.5">
      <c r="A74" s="62"/>
      <c r="B74" s="62"/>
      <c r="C74" s="63"/>
      <c r="D74" s="64"/>
      <c r="E74" s="64"/>
      <c r="F74" s="64"/>
      <c r="G74" s="64"/>
      <c r="H74" s="64"/>
      <c r="I74" s="64"/>
      <c r="J74" s="64"/>
      <c r="K74" s="64"/>
      <c r="L74" s="63"/>
      <c r="M74" s="63"/>
      <c r="N74" s="63"/>
      <c r="O74" s="63"/>
    </row>
    <row r="75" spans="1:15" s="65" customFormat="1" ht="16.5">
      <c r="A75" s="62"/>
      <c r="B75" s="62"/>
      <c r="C75" s="63"/>
      <c r="D75" s="64"/>
      <c r="E75" s="64"/>
      <c r="F75" s="64"/>
      <c r="G75" s="64"/>
      <c r="H75" s="64"/>
      <c r="I75" s="64"/>
      <c r="J75" s="64"/>
      <c r="K75" s="64"/>
      <c r="L75" s="63"/>
      <c r="M75" s="63"/>
      <c r="N75" s="63"/>
      <c r="O75" s="63"/>
    </row>
    <row r="76" spans="1:15" s="65" customFormat="1" ht="16.5">
      <c r="A76" s="456" t="s">
        <v>145</v>
      </c>
      <c r="B76" s="456"/>
      <c r="C76" s="456"/>
      <c r="D76" s="456"/>
      <c r="E76" s="456"/>
      <c r="F76" s="456"/>
      <c r="G76" s="456"/>
      <c r="H76" s="63"/>
      <c r="I76" s="439" t="s">
        <v>146</v>
      </c>
      <c r="J76" s="439"/>
      <c r="K76" s="439"/>
      <c r="L76" s="439"/>
      <c r="M76" s="439"/>
      <c r="N76" s="439"/>
      <c r="O76" s="439"/>
    </row>
    <row r="77" spans="1:15" s="65" customFormat="1" ht="16.5">
      <c r="A77" s="449" t="s">
        <v>147</v>
      </c>
      <c r="B77" s="449"/>
      <c r="C77" s="449"/>
      <c r="D77" s="66"/>
      <c r="E77" s="66"/>
      <c r="F77" s="66"/>
      <c r="G77" s="66"/>
      <c r="H77" s="63"/>
      <c r="I77" s="450" t="s">
        <v>148</v>
      </c>
      <c r="J77" s="450"/>
      <c r="K77" s="450"/>
      <c r="L77" s="450"/>
      <c r="M77" s="450"/>
      <c r="N77" s="450"/>
      <c r="O77" s="450"/>
    </row>
    <row r="78" spans="1:16" s="68" customFormat="1" ht="16.5">
      <c r="A78" s="67"/>
      <c r="B78" s="67"/>
      <c r="D78" s="69"/>
      <c r="E78" s="69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5:7" s="71" customFormat="1" ht="16.5">
      <c r="E79" s="72"/>
      <c r="G79" s="73"/>
    </row>
    <row r="80" spans="1:15" s="77" customFormat="1" ht="15.75">
      <c r="A80" s="78"/>
      <c r="B80" s="78"/>
      <c r="C80" s="84"/>
      <c r="D80" s="78"/>
      <c r="E80" s="78"/>
      <c r="F80" s="78"/>
      <c r="G80" s="79"/>
      <c r="H80" s="79"/>
      <c r="I80" s="78"/>
      <c r="J80" s="78"/>
      <c r="K80" s="78"/>
      <c r="L80" s="79"/>
      <c r="M80" s="79"/>
      <c r="N80" s="78"/>
      <c r="O80" s="78"/>
    </row>
    <row r="81" spans="1:16" s="77" customFormat="1" ht="15.75">
      <c r="A81" s="78"/>
      <c r="B81" s="78"/>
      <c r="C81" s="85"/>
      <c r="D81" s="78"/>
      <c r="E81" s="78"/>
      <c r="F81" s="78"/>
      <c r="G81" s="78"/>
      <c r="H81" s="79"/>
      <c r="I81" s="79"/>
      <c r="J81" s="78"/>
      <c r="K81" s="78"/>
      <c r="L81" s="78"/>
      <c r="M81" s="79"/>
      <c r="N81" s="79"/>
      <c r="O81" s="78"/>
      <c r="P81" s="78"/>
    </row>
    <row r="82" spans="1:16" s="77" customFormat="1" ht="15.75">
      <c r="A82" s="78"/>
      <c r="B82" s="78"/>
      <c r="C82" s="80"/>
      <c r="D82" s="78"/>
      <c r="E82" s="78"/>
      <c r="F82" s="78"/>
      <c r="G82" s="78"/>
      <c r="H82" s="79"/>
      <c r="I82" s="79"/>
      <c r="J82" s="78"/>
      <c r="K82" s="78"/>
      <c r="L82" s="78"/>
      <c r="M82" s="79"/>
      <c r="N82" s="79"/>
      <c r="O82" s="78"/>
      <c r="P82" s="78"/>
    </row>
    <row r="83" spans="1:16" s="77" customFormat="1" ht="15.75">
      <c r="A83" s="78"/>
      <c r="B83" s="78"/>
      <c r="C83" s="78"/>
      <c r="D83" s="78"/>
      <c r="E83" s="78"/>
      <c r="F83" s="78"/>
      <c r="G83" s="78"/>
      <c r="H83" s="79"/>
      <c r="I83" s="79"/>
      <c r="J83" s="78"/>
      <c r="K83" s="78"/>
      <c r="L83" s="78"/>
      <c r="M83" s="79"/>
      <c r="N83" s="79"/>
      <c r="O83" s="78"/>
      <c r="P83" s="78"/>
    </row>
    <row r="84" spans="1:16" s="77" customFormat="1" ht="15.75">
      <c r="A84" s="78"/>
      <c r="B84" s="78"/>
      <c r="C84" s="78"/>
      <c r="D84" s="78"/>
      <c r="E84" s="78"/>
      <c r="F84" s="78"/>
      <c r="G84" s="78"/>
      <c r="H84" s="79"/>
      <c r="I84" s="79"/>
      <c r="J84" s="78"/>
      <c r="K84" s="78"/>
      <c r="L84" s="78"/>
      <c r="M84" s="79"/>
      <c r="N84" s="79"/>
      <c r="O84" s="78"/>
      <c r="P84" s="78"/>
    </row>
    <row r="85" spans="1:16" s="77" customFormat="1" ht="15.75">
      <c r="A85" s="78"/>
      <c r="B85" s="78"/>
      <c r="C85" s="78"/>
      <c r="D85" s="78"/>
      <c r="E85" s="78"/>
      <c r="F85" s="78"/>
      <c r="G85" s="78"/>
      <c r="H85" s="79"/>
      <c r="I85" s="79"/>
      <c r="J85" s="78"/>
      <c r="K85" s="78"/>
      <c r="L85" s="78"/>
      <c r="M85" s="79"/>
      <c r="N85" s="79"/>
      <c r="O85" s="78"/>
      <c r="P85" s="78"/>
    </row>
    <row r="86" spans="1:16" s="77" customFormat="1" ht="15.75">
      <c r="A86" s="78"/>
      <c r="B86" s="78"/>
      <c r="C86" s="78"/>
      <c r="D86" s="78"/>
      <c r="E86" s="78"/>
      <c r="F86" s="78"/>
      <c r="G86" s="78"/>
      <c r="H86" s="79"/>
      <c r="I86" s="79"/>
      <c r="J86" s="78"/>
      <c r="K86" s="78"/>
      <c r="L86" s="78"/>
      <c r="M86" s="79"/>
      <c r="N86" s="79"/>
      <c r="O86" s="78"/>
      <c r="P86" s="78"/>
    </row>
    <row r="87" spans="1:16" s="77" customFormat="1" ht="15.75">
      <c r="A87" s="78"/>
      <c r="B87" s="78"/>
      <c r="C87" s="78"/>
      <c r="D87" s="78"/>
      <c r="E87" s="78"/>
      <c r="F87" s="78"/>
      <c r="G87" s="78"/>
      <c r="H87" s="79"/>
      <c r="I87" s="79"/>
      <c r="J87" s="78"/>
      <c r="K87" s="78"/>
      <c r="L87" s="78"/>
      <c r="M87" s="79"/>
      <c r="N87" s="79"/>
      <c r="O87" s="78"/>
      <c r="P87" s="78"/>
    </row>
    <row r="88" spans="1:16" s="77" customFormat="1" ht="15.75">
      <c r="A88" s="78"/>
      <c r="B88" s="78"/>
      <c r="C88" s="78"/>
      <c r="D88" s="78"/>
      <c r="E88" s="78"/>
      <c r="F88" s="78"/>
      <c r="G88" s="78"/>
      <c r="H88" s="79"/>
      <c r="I88" s="79"/>
      <c r="J88" s="78"/>
      <c r="K88" s="78"/>
      <c r="L88" s="78"/>
      <c r="M88" s="79"/>
      <c r="N88" s="79"/>
      <c r="O88" s="78"/>
      <c r="P88" s="78"/>
    </row>
    <row r="89" spans="1:16" s="77" customFormat="1" ht="15.75">
      <c r="A89" s="78"/>
      <c r="B89" s="78"/>
      <c r="C89" s="78"/>
      <c r="D89" s="78"/>
      <c r="E89" s="78"/>
      <c r="F89" s="78"/>
      <c r="G89" s="78"/>
      <c r="H89" s="79"/>
      <c r="I89" s="79"/>
      <c r="J89" s="78"/>
      <c r="K89" s="78"/>
      <c r="L89" s="78"/>
      <c r="M89" s="79"/>
      <c r="N89" s="79"/>
      <c r="O89" s="78"/>
      <c r="P89" s="78"/>
    </row>
    <row r="90" spans="1:16" s="77" customFormat="1" ht="15.75">
      <c r="A90" s="78"/>
      <c r="B90" s="78"/>
      <c r="C90" s="78"/>
      <c r="D90" s="78"/>
      <c r="E90" s="78"/>
      <c r="F90" s="78"/>
      <c r="G90" s="78"/>
      <c r="H90" s="79"/>
      <c r="I90" s="79"/>
      <c r="J90" s="78"/>
      <c r="K90" s="78"/>
      <c r="L90" s="78"/>
      <c r="M90" s="79"/>
      <c r="N90" s="79"/>
      <c r="O90" s="78"/>
      <c r="P90" s="78"/>
    </row>
  </sheetData>
  <sheetProtection/>
  <mergeCells count="24">
    <mergeCell ref="A7:P7"/>
    <mergeCell ref="A6:P6"/>
    <mergeCell ref="A1:P1"/>
    <mergeCell ref="A2:P2"/>
    <mergeCell ref="A3:P3"/>
    <mergeCell ref="A5:P5"/>
    <mergeCell ref="A77:C77"/>
    <mergeCell ref="I77:O77"/>
    <mergeCell ref="A14:A15"/>
    <mergeCell ref="B14:B15"/>
    <mergeCell ref="C14:C15"/>
    <mergeCell ref="L14:P14"/>
    <mergeCell ref="D14:D15"/>
    <mergeCell ref="E14:E15"/>
    <mergeCell ref="F14:K14"/>
    <mergeCell ref="A76:G76"/>
    <mergeCell ref="I76:O76"/>
    <mergeCell ref="A72:K72"/>
    <mergeCell ref="A73:K73"/>
    <mergeCell ref="A8:P8"/>
    <mergeCell ref="O10:P10"/>
    <mergeCell ref="A11:P11"/>
    <mergeCell ref="A9:C9"/>
    <mergeCell ref="D9:K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97"/>
  <sheetViews>
    <sheetView zoomScalePageLayoutView="0" workbookViewId="0" topLeftCell="A1">
      <selection activeCell="A7" sqref="A7"/>
    </sheetView>
  </sheetViews>
  <sheetFormatPr defaultColWidth="12.28125" defaultRowHeight="15"/>
  <cols>
    <col min="1" max="1" width="5.7109375" style="256" customWidth="1"/>
    <col min="2" max="2" width="8.7109375" style="256" customWidth="1"/>
    <col min="3" max="3" width="55.7109375" style="257" customWidth="1"/>
    <col min="4" max="4" width="7.7109375" style="256" customWidth="1"/>
    <col min="5" max="5" width="7.7109375" style="314" customWidth="1"/>
    <col min="6" max="11" width="8.7109375" style="256" customWidth="1"/>
    <col min="12" max="15" width="9.7109375" style="256" customWidth="1"/>
    <col min="16" max="16" width="12.7109375" style="256" customWidth="1"/>
    <col min="17" max="16384" width="12.28125" style="257" customWidth="1"/>
  </cols>
  <sheetData>
    <row r="1" spans="1:16" s="250" customFormat="1" ht="12.75" customHeight="1">
      <c r="A1" s="429" t="s">
        <v>691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251" customFormat="1" ht="13.5" customHeight="1">
      <c r="A2" s="426" t="s">
        <v>693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252" customFormat="1" ht="12.75" customHeight="1">
      <c r="A3" s="427" t="s">
        <v>117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1:8" ht="12.75">
      <c r="A4" s="253" t="s">
        <v>561</v>
      </c>
      <c r="B4" s="254"/>
      <c r="C4" s="254"/>
      <c r="D4" s="254"/>
      <c r="E4" s="255"/>
      <c r="F4" s="254"/>
      <c r="G4" s="254"/>
      <c r="H4" s="254"/>
    </row>
    <row r="5" spans="1:8" ht="12.75">
      <c r="A5" s="253" t="s">
        <v>554</v>
      </c>
      <c r="B5" s="254"/>
      <c r="C5" s="254"/>
      <c r="D5" s="254"/>
      <c r="E5" s="255"/>
      <c r="F5" s="254"/>
      <c r="G5" s="254"/>
      <c r="H5" s="254"/>
    </row>
    <row r="6" spans="1:8" ht="12.75">
      <c r="A6" s="253" t="s">
        <v>555</v>
      </c>
      <c r="B6" s="254"/>
      <c r="C6" s="254"/>
      <c r="D6" s="254"/>
      <c r="E6" s="255"/>
      <c r="F6" s="254"/>
      <c r="G6" s="254"/>
      <c r="H6" s="254"/>
    </row>
    <row r="7" spans="1:8" ht="12.75">
      <c r="A7" s="253"/>
      <c r="B7" s="254"/>
      <c r="C7" s="254"/>
      <c r="D7" s="254"/>
      <c r="E7" s="255"/>
      <c r="F7" s="254"/>
      <c r="G7" s="254"/>
      <c r="H7" s="254"/>
    </row>
    <row r="8" spans="1:16" s="251" customFormat="1" ht="12.75">
      <c r="A8" s="335" t="s">
        <v>694</v>
      </c>
      <c r="B8" s="254"/>
      <c r="C8" s="374"/>
      <c r="D8" s="254"/>
      <c r="E8" s="255"/>
      <c r="F8" s="254"/>
      <c r="G8" s="254"/>
      <c r="H8" s="254"/>
      <c r="I8" s="258"/>
      <c r="J8" s="258"/>
      <c r="K8" s="258"/>
      <c r="L8" s="258"/>
      <c r="M8" s="253" t="s">
        <v>97</v>
      </c>
      <c r="N8" s="254"/>
      <c r="O8" s="315">
        <v>0</v>
      </c>
      <c r="P8" s="253" t="s">
        <v>100</v>
      </c>
    </row>
    <row r="9" spans="1:16" s="251" customFormat="1" ht="12.75">
      <c r="A9" s="257"/>
      <c r="B9" s="257"/>
      <c r="C9" s="260"/>
      <c r="D9" s="261"/>
      <c r="E9" s="262"/>
      <c r="F9" s="261"/>
      <c r="G9" s="261"/>
      <c r="H9" s="258"/>
      <c r="I9" s="258"/>
      <c r="J9" s="258"/>
      <c r="K9" s="258"/>
      <c r="L9" s="258"/>
      <c r="M9" s="253"/>
      <c r="N9" s="254"/>
      <c r="O9" s="254"/>
      <c r="P9" s="254"/>
    </row>
    <row r="10" spans="1:16" s="251" customFormat="1" ht="12.75">
      <c r="A10" s="263"/>
      <c r="B10" s="263"/>
      <c r="C10" s="263"/>
      <c r="D10" s="261"/>
      <c r="E10" s="261"/>
      <c r="F10" s="258"/>
      <c r="G10" s="258"/>
      <c r="H10" s="258"/>
      <c r="I10" s="258"/>
      <c r="J10" s="258"/>
      <c r="K10" s="258"/>
      <c r="L10" s="258"/>
      <c r="M10" s="253" t="s">
        <v>547</v>
      </c>
      <c r="N10" s="254"/>
      <c r="O10" s="254"/>
      <c r="P10" s="254"/>
    </row>
    <row r="11" spans="1:16" s="254" customFormat="1" ht="13.5" customHeight="1">
      <c r="A11" s="419" t="s">
        <v>162</v>
      </c>
      <c r="B11" s="419" t="s">
        <v>132</v>
      </c>
      <c r="C11" s="420" t="s">
        <v>139</v>
      </c>
      <c r="D11" s="419" t="s">
        <v>163</v>
      </c>
      <c r="E11" s="421" t="s">
        <v>164</v>
      </c>
      <c r="F11" s="422" t="s">
        <v>141</v>
      </c>
      <c r="G11" s="422"/>
      <c r="H11" s="422"/>
      <c r="I11" s="422"/>
      <c r="J11" s="422"/>
      <c r="K11" s="422"/>
      <c r="L11" s="422" t="s">
        <v>126</v>
      </c>
      <c r="M11" s="422"/>
      <c r="N11" s="422"/>
      <c r="O11" s="422"/>
      <c r="P11" s="422"/>
    </row>
    <row r="12" spans="1:16" s="254" customFormat="1" ht="54.75" customHeight="1">
      <c r="A12" s="419"/>
      <c r="B12" s="419"/>
      <c r="C12" s="420"/>
      <c r="D12" s="419"/>
      <c r="E12" s="421"/>
      <c r="F12" s="264" t="s">
        <v>127</v>
      </c>
      <c r="G12" s="264" t="s">
        <v>128</v>
      </c>
      <c r="H12" s="264" t="s">
        <v>107</v>
      </c>
      <c r="I12" s="264" t="s">
        <v>108</v>
      </c>
      <c r="J12" s="264" t="s">
        <v>109</v>
      </c>
      <c r="K12" s="264" t="s">
        <v>129</v>
      </c>
      <c r="L12" s="264" t="s">
        <v>130</v>
      </c>
      <c r="M12" s="264" t="s">
        <v>107</v>
      </c>
      <c r="N12" s="264" t="s">
        <v>108</v>
      </c>
      <c r="O12" s="264" t="s">
        <v>109</v>
      </c>
      <c r="P12" s="264" t="s">
        <v>131</v>
      </c>
    </row>
    <row r="13" spans="1:16" s="267" customFormat="1" ht="12.75">
      <c r="A13" s="265">
        <v>1</v>
      </c>
      <c r="B13" s="265">
        <v>2</v>
      </c>
      <c r="C13" s="266">
        <v>3</v>
      </c>
      <c r="D13" s="265">
        <v>4</v>
      </c>
      <c r="E13" s="265">
        <v>5</v>
      </c>
      <c r="F13" s="265">
        <v>6</v>
      </c>
      <c r="G13" s="265">
        <v>7</v>
      </c>
      <c r="H13" s="265">
        <v>8</v>
      </c>
      <c r="I13" s="265">
        <v>9</v>
      </c>
      <c r="J13" s="265">
        <v>10</v>
      </c>
      <c r="K13" s="265">
        <v>11</v>
      </c>
      <c r="L13" s="265">
        <v>12</v>
      </c>
      <c r="M13" s="265">
        <v>13</v>
      </c>
      <c r="N13" s="265">
        <v>14</v>
      </c>
      <c r="O13" s="265">
        <v>15</v>
      </c>
      <c r="P13" s="265">
        <v>16</v>
      </c>
    </row>
    <row r="14" spans="1:16" ht="3" customHeight="1">
      <c r="A14" s="316"/>
      <c r="B14" s="316"/>
      <c r="C14" s="317"/>
      <c r="D14" s="316"/>
      <c r="E14" s="316"/>
      <c r="F14" s="318"/>
      <c r="G14" s="271"/>
      <c r="H14" s="271"/>
      <c r="I14" s="319"/>
      <c r="J14" s="319"/>
      <c r="K14" s="271"/>
      <c r="L14" s="271"/>
      <c r="M14" s="271"/>
      <c r="N14" s="271"/>
      <c r="O14" s="271"/>
      <c r="P14" s="271"/>
    </row>
    <row r="15" spans="1:16" ht="12.75">
      <c r="A15" s="275"/>
      <c r="B15" s="320"/>
      <c r="C15" s="274" t="s">
        <v>700</v>
      </c>
      <c r="D15" s="274"/>
      <c r="E15" s="274"/>
      <c r="F15" s="275"/>
      <c r="G15" s="321"/>
      <c r="H15" s="322"/>
      <c r="I15" s="322"/>
      <c r="J15" s="322"/>
      <c r="K15" s="322"/>
      <c r="L15" s="322"/>
      <c r="M15" s="322"/>
      <c r="N15" s="322"/>
      <c r="O15" s="322"/>
      <c r="P15" s="322"/>
    </row>
    <row r="16" spans="1:16" ht="12.75">
      <c r="A16" s="316"/>
      <c r="B16" s="316"/>
      <c r="C16" s="317"/>
      <c r="D16" s="316"/>
      <c r="E16" s="316"/>
      <c r="F16" s="318"/>
      <c r="G16" s="271"/>
      <c r="H16" s="271"/>
      <c r="I16" s="319"/>
      <c r="J16" s="319"/>
      <c r="K16" s="271"/>
      <c r="L16" s="271"/>
      <c r="M16" s="271"/>
      <c r="N16" s="271"/>
      <c r="O16" s="271"/>
      <c r="P16" s="271"/>
    </row>
    <row r="17" spans="1:16" ht="12.75">
      <c r="A17" s="323"/>
      <c r="B17" s="316"/>
      <c r="C17" s="324"/>
      <c r="D17" s="316"/>
      <c r="E17" s="316"/>
      <c r="F17" s="318"/>
      <c r="G17" s="271"/>
      <c r="H17" s="271"/>
      <c r="I17" s="319"/>
      <c r="J17" s="319"/>
      <c r="K17" s="271"/>
      <c r="L17" s="271"/>
      <c r="M17" s="271"/>
      <c r="N17" s="271"/>
      <c r="O17" s="271"/>
      <c r="P17" s="271"/>
    </row>
    <row r="18" spans="1:16" ht="12.75">
      <c r="A18" s="358" t="s">
        <v>303</v>
      </c>
      <c r="B18" s="359"/>
      <c r="C18" s="358" t="s">
        <v>651</v>
      </c>
      <c r="D18" s="360"/>
      <c r="E18" s="360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</row>
    <row r="19" spans="1:16" ht="12.75">
      <c r="A19" s="362" t="s">
        <v>414</v>
      </c>
      <c r="B19" s="359"/>
      <c r="C19" s="363" t="s">
        <v>652</v>
      </c>
      <c r="D19" s="364" t="s">
        <v>112</v>
      </c>
      <c r="E19" s="364">
        <v>1</v>
      </c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</row>
    <row r="20" spans="1:16" ht="12.75">
      <c r="A20" s="359" t="s">
        <v>415</v>
      </c>
      <c r="B20" s="359"/>
      <c r="C20" s="365" t="s">
        <v>653</v>
      </c>
      <c r="D20" s="364" t="s">
        <v>136</v>
      </c>
      <c r="E20" s="364">
        <v>1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</row>
    <row r="21" spans="1:16" ht="12.75">
      <c r="A21" s="359" t="s">
        <v>416</v>
      </c>
      <c r="B21" s="359"/>
      <c r="C21" s="365" t="s">
        <v>654</v>
      </c>
      <c r="D21" s="364" t="s">
        <v>112</v>
      </c>
      <c r="E21" s="366">
        <v>1</v>
      </c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</row>
    <row r="22" spans="1:16" ht="12.75">
      <c r="A22" s="359" t="s">
        <v>417</v>
      </c>
      <c r="B22" s="359"/>
      <c r="C22" s="367" t="s">
        <v>655</v>
      </c>
      <c r="D22" s="366" t="s">
        <v>112</v>
      </c>
      <c r="E22" s="366">
        <v>1</v>
      </c>
      <c r="F22" s="361"/>
      <c r="G22" s="361"/>
      <c r="H22" s="368"/>
      <c r="I22" s="361"/>
      <c r="J22" s="361"/>
      <c r="K22" s="361"/>
      <c r="L22" s="361"/>
      <c r="M22" s="361"/>
      <c r="N22" s="361"/>
      <c r="O22" s="361"/>
      <c r="P22" s="361"/>
    </row>
    <row r="23" spans="1:16" ht="25.5">
      <c r="A23" s="359" t="s">
        <v>418</v>
      </c>
      <c r="B23" s="359"/>
      <c r="C23" s="367" t="s">
        <v>656</v>
      </c>
      <c r="D23" s="364"/>
      <c r="E23" s="364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</row>
    <row r="24" spans="1:16" ht="12.75">
      <c r="A24" s="359" t="s">
        <v>304</v>
      </c>
      <c r="B24" s="359"/>
      <c r="C24" s="369" t="s">
        <v>657</v>
      </c>
      <c r="D24" s="364"/>
      <c r="E24" s="366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</row>
    <row r="25" spans="1:16" ht="12.75">
      <c r="A25" s="362" t="s">
        <v>453</v>
      </c>
      <c r="B25" s="359"/>
      <c r="C25" s="365" t="s">
        <v>658</v>
      </c>
      <c r="D25" s="364" t="s">
        <v>136</v>
      </c>
      <c r="E25" s="364">
        <v>1</v>
      </c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</row>
    <row r="26" spans="1:16" ht="12.75">
      <c r="A26" s="362">
        <v>41307</v>
      </c>
      <c r="B26" s="359"/>
      <c r="C26" s="365" t="s">
        <v>659</v>
      </c>
      <c r="D26" s="364" t="s">
        <v>136</v>
      </c>
      <c r="E26" s="364">
        <v>1</v>
      </c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</row>
    <row r="27" spans="1:16" ht="12.75">
      <c r="A27" s="362">
        <v>41308</v>
      </c>
      <c r="B27" s="359"/>
      <c r="C27" s="365" t="s">
        <v>660</v>
      </c>
      <c r="D27" s="364" t="s">
        <v>112</v>
      </c>
      <c r="E27" s="364">
        <v>1</v>
      </c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</row>
    <row r="28" spans="1:16" ht="12.75">
      <c r="A28" s="359"/>
      <c r="B28" s="359"/>
      <c r="C28" s="365" t="s">
        <v>661</v>
      </c>
      <c r="D28" s="364" t="s">
        <v>112</v>
      </c>
      <c r="E28" s="364">
        <v>1</v>
      </c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</row>
    <row r="29" spans="1:16" ht="12.75">
      <c r="A29" s="359"/>
      <c r="B29" s="359"/>
      <c r="C29" s="365" t="s">
        <v>662</v>
      </c>
      <c r="D29" s="364" t="s">
        <v>5</v>
      </c>
      <c r="E29" s="364">
        <v>24</v>
      </c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</row>
    <row r="30" spans="1:16" ht="12.75">
      <c r="A30" s="359"/>
      <c r="B30" s="359"/>
      <c r="C30" s="365" t="s">
        <v>663</v>
      </c>
      <c r="D30" s="364" t="s">
        <v>5</v>
      </c>
      <c r="E30" s="364">
        <v>24</v>
      </c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</row>
    <row r="31" spans="1:16" ht="12.75">
      <c r="A31" s="359"/>
      <c r="B31" s="359"/>
      <c r="C31" s="365" t="s">
        <v>664</v>
      </c>
      <c r="D31" s="364" t="s">
        <v>136</v>
      </c>
      <c r="E31" s="364">
        <v>1</v>
      </c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</row>
    <row r="32" spans="1:16" ht="12.75">
      <c r="A32" s="359" t="s">
        <v>454</v>
      </c>
      <c r="B32" s="359"/>
      <c r="C32" s="365" t="s">
        <v>665</v>
      </c>
      <c r="D32" s="364" t="s">
        <v>113</v>
      </c>
      <c r="E32" s="364">
        <v>1</v>
      </c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</row>
    <row r="33" spans="1:16" ht="12.75">
      <c r="A33" s="359" t="s">
        <v>666</v>
      </c>
      <c r="B33" s="359"/>
      <c r="C33" s="365" t="s">
        <v>667</v>
      </c>
      <c r="D33" s="364" t="s">
        <v>136</v>
      </c>
      <c r="E33" s="364">
        <v>1</v>
      </c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</row>
    <row r="34" spans="1:16" ht="12.75">
      <c r="A34" s="359" t="s">
        <v>668</v>
      </c>
      <c r="B34" s="359"/>
      <c r="C34" s="365" t="s">
        <v>654</v>
      </c>
      <c r="D34" s="364" t="s">
        <v>112</v>
      </c>
      <c r="E34" s="366">
        <v>1</v>
      </c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</row>
    <row r="35" spans="1:16" ht="12.75">
      <c r="A35" s="359" t="s">
        <v>669</v>
      </c>
      <c r="B35" s="359"/>
      <c r="C35" s="367" t="s">
        <v>655</v>
      </c>
      <c r="D35" s="366" t="s">
        <v>112</v>
      </c>
      <c r="E35" s="366">
        <v>1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</row>
    <row r="36" spans="1:16" ht="12.75">
      <c r="A36" s="362" t="s">
        <v>670</v>
      </c>
      <c r="B36" s="359"/>
      <c r="C36" s="370"/>
      <c r="D36" s="364"/>
      <c r="E36" s="364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</row>
    <row r="37" spans="1:16" ht="12.75">
      <c r="A37" s="359" t="s">
        <v>305</v>
      </c>
      <c r="B37" s="359"/>
      <c r="C37" s="371" t="s">
        <v>671</v>
      </c>
      <c r="D37" s="364"/>
      <c r="E37" s="364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</row>
    <row r="38" spans="1:16" ht="12.75">
      <c r="A38" s="359" t="s">
        <v>672</v>
      </c>
      <c r="B38" s="359"/>
      <c r="C38" s="365" t="s">
        <v>673</v>
      </c>
      <c r="D38" s="364" t="s">
        <v>136</v>
      </c>
      <c r="E38" s="364">
        <v>1</v>
      </c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</row>
    <row r="39" spans="1:16" ht="12.75">
      <c r="A39" s="359"/>
      <c r="B39" s="359"/>
      <c r="C39" s="365" t="s">
        <v>674</v>
      </c>
      <c r="D39" s="364" t="s">
        <v>675</v>
      </c>
      <c r="E39" s="364">
        <v>16</v>
      </c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</row>
    <row r="40" spans="1:16" ht="12.75">
      <c r="A40" s="359"/>
      <c r="B40" s="359"/>
      <c r="C40" s="365" t="s">
        <v>676</v>
      </c>
      <c r="D40" s="364" t="s">
        <v>675</v>
      </c>
      <c r="E40" s="364">
        <v>12</v>
      </c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</row>
    <row r="41" spans="1:16" ht="12.75">
      <c r="A41" s="359"/>
      <c r="B41" s="359"/>
      <c r="C41" s="365" t="s">
        <v>677</v>
      </c>
      <c r="D41" s="364" t="s">
        <v>675</v>
      </c>
      <c r="E41" s="364">
        <v>18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</row>
    <row r="42" spans="1:16" ht="12.75">
      <c r="A42" s="359"/>
      <c r="B42" s="359"/>
      <c r="C42" s="365" t="s">
        <v>678</v>
      </c>
      <c r="D42" s="364" t="s">
        <v>675</v>
      </c>
      <c r="E42" s="364">
        <v>18</v>
      </c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</row>
    <row r="43" spans="1:16" ht="12.75">
      <c r="A43" s="359"/>
      <c r="B43" s="359"/>
      <c r="C43" s="365" t="s">
        <v>679</v>
      </c>
      <c r="D43" s="364" t="s">
        <v>113</v>
      </c>
      <c r="E43" s="364">
        <v>41</v>
      </c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</row>
    <row r="44" spans="1:16" ht="12.75">
      <c r="A44" s="359"/>
      <c r="B44" s="359"/>
      <c r="C44" s="365" t="s">
        <v>680</v>
      </c>
      <c r="D44" s="364" t="s">
        <v>136</v>
      </c>
      <c r="E44" s="364">
        <v>1</v>
      </c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</row>
    <row r="45" spans="1:16" ht="12.75">
      <c r="A45" s="359"/>
      <c r="B45" s="359"/>
      <c r="C45" s="365" t="s">
        <v>660</v>
      </c>
      <c r="D45" s="364" t="s">
        <v>112</v>
      </c>
      <c r="E45" s="364">
        <v>1</v>
      </c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</row>
    <row r="46" spans="1:16" ht="12.75">
      <c r="A46" s="359"/>
      <c r="B46" s="359"/>
      <c r="C46" s="365" t="s">
        <v>661</v>
      </c>
      <c r="D46" s="364" t="s">
        <v>112</v>
      </c>
      <c r="E46" s="364">
        <v>1</v>
      </c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</row>
    <row r="47" spans="1:16" ht="12.75">
      <c r="A47" s="359"/>
      <c r="B47" s="359"/>
      <c r="C47" s="365" t="s">
        <v>662</v>
      </c>
      <c r="D47" s="364" t="s">
        <v>5</v>
      </c>
      <c r="E47" s="364">
        <v>42</v>
      </c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</row>
    <row r="48" spans="1:16" ht="12.75">
      <c r="A48" s="359"/>
      <c r="B48" s="359"/>
      <c r="C48" s="365" t="s">
        <v>663</v>
      </c>
      <c r="D48" s="364" t="s">
        <v>5</v>
      </c>
      <c r="E48" s="364">
        <v>42</v>
      </c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</row>
    <row r="49" spans="1:16" ht="12.75">
      <c r="A49" s="359"/>
      <c r="B49" s="359"/>
      <c r="C49" s="365" t="s">
        <v>681</v>
      </c>
      <c r="D49" s="364" t="s">
        <v>112</v>
      </c>
      <c r="E49" s="364">
        <v>24</v>
      </c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</row>
    <row r="50" spans="1:16" ht="12.75">
      <c r="A50" s="359"/>
      <c r="B50" s="359"/>
      <c r="C50" s="365" t="s">
        <v>682</v>
      </c>
      <c r="D50" s="364" t="s">
        <v>136</v>
      </c>
      <c r="E50" s="364">
        <v>1</v>
      </c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</row>
    <row r="51" spans="1:16" ht="12.75">
      <c r="A51" s="359"/>
      <c r="B51" s="359"/>
      <c r="C51" s="365" t="s">
        <v>664</v>
      </c>
      <c r="D51" s="364" t="s">
        <v>136</v>
      </c>
      <c r="E51" s="364">
        <v>1</v>
      </c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</row>
    <row r="52" spans="1:16" ht="12.75">
      <c r="A52" s="359"/>
      <c r="B52" s="359"/>
      <c r="C52" s="365" t="s">
        <v>665</v>
      </c>
      <c r="D52" s="364" t="s">
        <v>113</v>
      </c>
      <c r="E52" s="364">
        <v>1</v>
      </c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</row>
    <row r="53" spans="1:16" ht="12.75">
      <c r="A53" s="359"/>
      <c r="B53" s="359"/>
      <c r="C53" s="365" t="s">
        <v>667</v>
      </c>
      <c r="D53" s="364" t="s">
        <v>136</v>
      </c>
      <c r="E53" s="364">
        <v>1</v>
      </c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</row>
    <row r="54" spans="1:16" ht="12.75">
      <c r="A54" s="359"/>
      <c r="B54" s="359"/>
      <c r="C54" s="365" t="s">
        <v>654</v>
      </c>
      <c r="D54" s="364" t="s">
        <v>112</v>
      </c>
      <c r="E54" s="366">
        <v>1</v>
      </c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</row>
    <row r="55" spans="1:16" ht="12.75">
      <c r="A55" s="359"/>
      <c r="B55" s="359"/>
      <c r="C55" s="367" t="s">
        <v>655</v>
      </c>
      <c r="D55" s="366" t="s">
        <v>112</v>
      </c>
      <c r="E55" s="366">
        <v>1</v>
      </c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</row>
    <row r="56" spans="1:16" ht="12.75">
      <c r="A56" s="359"/>
      <c r="B56" s="359"/>
      <c r="C56" s="365"/>
      <c r="D56" s="364"/>
      <c r="E56" s="364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</row>
    <row r="57" spans="1:16" ht="12.75">
      <c r="A57" s="359" t="s">
        <v>306</v>
      </c>
      <c r="B57" s="359"/>
      <c r="C57" s="371" t="s">
        <v>683</v>
      </c>
      <c r="D57" s="364"/>
      <c r="E57" s="364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</row>
    <row r="58" spans="1:16" ht="12.75">
      <c r="A58" s="359" t="s">
        <v>684</v>
      </c>
      <c r="B58" s="359"/>
      <c r="C58" s="365" t="s">
        <v>685</v>
      </c>
      <c r="D58" s="364" t="s">
        <v>136</v>
      </c>
      <c r="E58" s="364">
        <v>1</v>
      </c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</row>
    <row r="59" spans="1:16" ht="12.75">
      <c r="A59" s="362"/>
      <c r="B59" s="359"/>
      <c r="C59" s="365" t="s">
        <v>659</v>
      </c>
      <c r="D59" s="364" t="s">
        <v>136</v>
      </c>
      <c r="E59" s="364">
        <v>1</v>
      </c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</row>
    <row r="60" spans="1:16" ht="12.75">
      <c r="A60" s="359"/>
      <c r="B60" s="359"/>
      <c r="C60" s="365" t="s">
        <v>660</v>
      </c>
      <c r="D60" s="364" t="s">
        <v>112</v>
      </c>
      <c r="E60" s="364">
        <v>1</v>
      </c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</row>
    <row r="61" spans="1:16" ht="12.75">
      <c r="A61" s="359"/>
      <c r="B61" s="359"/>
      <c r="C61" s="365" t="s">
        <v>661</v>
      </c>
      <c r="D61" s="364" t="s">
        <v>112</v>
      </c>
      <c r="E61" s="364">
        <v>1</v>
      </c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</row>
    <row r="62" spans="1:16" ht="12.75">
      <c r="A62" s="359"/>
      <c r="B62" s="359"/>
      <c r="C62" s="365" t="s">
        <v>662</v>
      </c>
      <c r="D62" s="364" t="s">
        <v>5</v>
      </c>
      <c r="E62" s="364">
        <v>18</v>
      </c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</row>
    <row r="63" spans="1:16" ht="12.75">
      <c r="A63" s="359"/>
      <c r="B63" s="359"/>
      <c r="C63" s="365" t="s">
        <v>663</v>
      </c>
      <c r="D63" s="364" t="s">
        <v>5</v>
      </c>
      <c r="E63" s="364">
        <v>18</v>
      </c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</row>
    <row r="64" spans="1:16" ht="12.75">
      <c r="A64" s="359"/>
      <c r="B64" s="359"/>
      <c r="C64" s="365" t="s">
        <v>664</v>
      </c>
      <c r="D64" s="364" t="s">
        <v>136</v>
      </c>
      <c r="E64" s="364">
        <v>1</v>
      </c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</row>
    <row r="65" spans="1:16" ht="12.75">
      <c r="A65" s="359" t="s">
        <v>686</v>
      </c>
      <c r="B65" s="359"/>
      <c r="C65" s="365" t="s">
        <v>665</v>
      </c>
      <c r="D65" s="364" t="s">
        <v>113</v>
      </c>
      <c r="E65" s="364">
        <v>1</v>
      </c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</row>
    <row r="66" spans="1:16" ht="12.75">
      <c r="A66" s="359" t="s">
        <v>687</v>
      </c>
      <c r="B66" s="359"/>
      <c r="C66" s="365" t="s">
        <v>667</v>
      </c>
      <c r="D66" s="364" t="s">
        <v>136</v>
      </c>
      <c r="E66" s="364">
        <v>1</v>
      </c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</row>
    <row r="67" spans="1:16" ht="12.75">
      <c r="A67" s="359" t="s">
        <v>688</v>
      </c>
      <c r="B67" s="359"/>
      <c r="C67" s="365" t="s">
        <v>654</v>
      </c>
      <c r="D67" s="364" t="s">
        <v>112</v>
      </c>
      <c r="E67" s="366">
        <v>1</v>
      </c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</row>
    <row r="68" spans="1:16" ht="12.75">
      <c r="A68" s="359" t="s">
        <v>689</v>
      </c>
      <c r="B68" s="359"/>
      <c r="C68" s="367" t="s">
        <v>655</v>
      </c>
      <c r="D68" s="366" t="s">
        <v>112</v>
      </c>
      <c r="E68" s="366">
        <v>1</v>
      </c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</row>
    <row r="69" spans="1:16" ht="12.75">
      <c r="A69" s="359" t="s">
        <v>690</v>
      </c>
      <c r="B69" s="359"/>
      <c r="C69" s="372"/>
      <c r="D69" s="373"/>
      <c r="E69" s="373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</row>
    <row r="70" spans="1:16" s="287" customFormat="1" ht="13.5" thickBot="1">
      <c r="A70" s="325"/>
      <c r="B70" s="325"/>
      <c r="C70" s="326"/>
      <c r="D70" s="326"/>
      <c r="E70" s="327"/>
      <c r="F70" s="284"/>
      <c r="G70" s="285"/>
      <c r="H70" s="286"/>
      <c r="I70" s="286"/>
      <c r="J70" s="286"/>
      <c r="K70" s="286"/>
      <c r="L70" s="286"/>
      <c r="M70" s="286"/>
      <c r="N70" s="286"/>
      <c r="O70" s="286"/>
      <c r="P70" s="286"/>
    </row>
    <row r="71" spans="1:16" s="296" customFormat="1" ht="12.75">
      <c r="A71" s="288"/>
      <c r="B71" s="289"/>
      <c r="C71" s="290" t="s">
        <v>110</v>
      </c>
      <c r="D71" s="291"/>
      <c r="E71" s="291"/>
      <c r="F71" s="292"/>
      <c r="G71" s="292"/>
      <c r="H71" s="292"/>
      <c r="I71" s="292"/>
      <c r="J71" s="292"/>
      <c r="K71" s="328"/>
      <c r="L71" s="294">
        <v>0</v>
      </c>
      <c r="M71" s="294">
        <v>0</v>
      </c>
      <c r="N71" s="294">
        <v>0</v>
      </c>
      <c r="O71" s="294">
        <v>0</v>
      </c>
      <c r="P71" s="295">
        <v>0</v>
      </c>
    </row>
    <row r="72" spans="1:16" s="296" customFormat="1" ht="12.75">
      <c r="A72" s="423" t="s">
        <v>562</v>
      </c>
      <c r="B72" s="424"/>
      <c r="C72" s="424"/>
      <c r="D72" s="424"/>
      <c r="E72" s="424"/>
      <c r="F72" s="424"/>
      <c r="G72" s="424"/>
      <c r="H72" s="424"/>
      <c r="I72" s="424"/>
      <c r="J72" s="424"/>
      <c r="K72" s="424"/>
      <c r="L72" s="297"/>
      <c r="M72" s="297"/>
      <c r="N72" s="297">
        <v>0</v>
      </c>
      <c r="O72" s="297"/>
      <c r="P72" s="298">
        <v>0</v>
      </c>
    </row>
    <row r="73" spans="1:16" s="296" customFormat="1" ht="13.5" thickBot="1">
      <c r="A73" s="417" t="s">
        <v>102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299">
        <v>0</v>
      </c>
      <c r="M73" s="299">
        <v>0</v>
      </c>
      <c r="N73" s="299">
        <v>0</v>
      </c>
      <c r="O73" s="299">
        <v>0</v>
      </c>
      <c r="P73" s="300">
        <v>0</v>
      </c>
    </row>
    <row r="74" spans="1:5" s="303" customFormat="1" ht="12.75">
      <c r="A74" s="301"/>
      <c r="B74" s="301"/>
      <c r="C74" s="302"/>
      <c r="D74" s="301"/>
      <c r="E74" s="301"/>
    </row>
    <row r="75" spans="1:6" ht="13.5">
      <c r="A75" s="257"/>
      <c r="B75" s="257"/>
      <c r="D75" s="257"/>
      <c r="E75" s="257"/>
      <c r="F75" s="329"/>
    </row>
    <row r="76" spans="1:15" s="305" customFormat="1" ht="12.75">
      <c r="A76" s="304"/>
      <c r="B76" s="304" t="s">
        <v>552</v>
      </c>
      <c r="D76" s="304"/>
      <c r="E76" s="304"/>
      <c r="F76" s="304"/>
      <c r="G76" s="304"/>
      <c r="J76" s="257" t="s">
        <v>550</v>
      </c>
      <c r="K76" s="257"/>
      <c r="L76" s="304"/>
      <c r="M76" s="257"/>
      <c r="N76" s="256"/>
      <c r="O76" s="304"/>
    </row>
    <row r="77" spans="1:16" s="305" customFormat="1" ht="12.75" customHeight="1">
      <c r="A77" s="304"/>
      <c r="B77" s="304" t="s">
        <v>155</v>
      </c>
      <c r="D77" s="304"/>
      <c r="E77" s="304"/>
      <c r="F77" s="304"/>
      <c r="G77" s="304"/>
      <c r="I77" s="306" t="s">
        <v>156</v>
      </c>
      <c r="J77" s="304" t="s">
        <v>198</v>
      </c>
      <c r="K77" s="307"/>
      <c r="L77" s="308"/>
      <c r="M77" s="307"/>
      <c r="N77" s="307"/>
      <c r="O77" s="304"/>
      <c r="P77" s="304"/>
    </row>
    <row r="78" spans="1:16" s="305" customFormat="1" ht="12.75">
      <c r="A78" s="304"/>
      <c r="B78" s="307" t="s">
        <v>551</v>
      </c>
      <c r="C78" s="309"/>
      <c r="D78" s="309"/>
      <c r="E78" s="304"/>
      <c r="F78" s="304"/>
      <c r="G78" s="304"/>
      <c r="I78" s="306"/>
      <c r="J78" s="307" t="s">
        <v>551</v>
      </c>
      <c r="K78" s="307"/>
      <c r="L78" s="308"/>
      <c r="M78" s="307"/>
      <c r="N78" s="307"/>
      <c r="O78" s="304"/>
      <c r="P78" s="304"/>
    </row>
    <row r="79" spans="1:14" ht="12.75">
      <c r="A79" s="257"/>
      <c r="B79" s="257"/>
      <c r="D79" s="257"/>
      <c r="E79" s="304"/>
      <c r="F79" s="304"/>
      <c r="G79" s="304"/>
      <c r="H79" s="305"/>
      <c r="I79" s="304"/>
      <c r="J79" s="307"/>
      <c r="K79" s="309"/>
      <c r="L79" s="304"/>
      <c r="M79" s="304"/>
      <c r="N79" s="304"/>
    </row>
    <row r="80" spans="1:5" ht="12.75">
      <c r="A80" s="257"/>
      <c r="B80" s="257"/>
      <c r="D80" s="257"/>
      <c r="E80" s="257"/>
    </row>
    <row r="81" spans="1:5" ht="12.75">
      <c r="A81" s="257"/>
      <c r="B81" s="257"/>
      <c r="D81" s="257"/>
      <c r="E81" s="257"/>
    </row>
    <row r="82" spans="4:16" s="307" customFormat="1" ht="12.75">
      <c r="D82" s="308"/>
      <c r="E82" s="296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</row>
    <row r="83" spans="4:16" s="307" customFormat="1" ht="12.75">
      <c r="D83" s="308"/>
      <c r="E83" s="296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</row>
    <row r="84" spans="4:5" ht="12.75">
      <c r="D84" s="257"/>
      <c r="E84" s="257"/>
    </row>
    <row r="85" spans="4:5" ht="12.75">
      <c r="D85" s="257"/>
      <c r="E85" s="257"/>
    </row>
    <row r="86" spans="4:5" ht="12.75">
      <c r="D86" s="257"/>
      <c r="E86" s="257"/>
    </row>
    <row r="87" spans="4:5" ht="12.75">
      <c r="D87" s="257"/>
      <c r="E87" s="257"/>
    </row>
    <row r="88" spans="4:5" ht="12.75">
      <c r="D88" s="257"/>
      <c r="E88" s="257"/>
    </row>
    <row r="89" spans="4:5" ht="12.75">
      <c r="D89" s="257"/>
      <c r="E89" s="257"/>
    </row>
    <row r="90" spans="4:5" ht="12.75">
      <c r="D90" s="257"/>
      <c r="E90" s="257"/>
    </row>
    <row r="91" spans="4:5" ht="12.75">
      <c r="D91" s="257"/>
      <c r="E91" s="257"/>
    </row>
    <row r="92" spans="4:5" ht="12.75">
      <c r="D92" s="257"/>
      <c r="E92" s="257"/>
    </row>
    <row r="93" spans="4:5" ht="12.75">
      <c r="D93" s="257"/>
      <c r="E93" s="257"/>
    </row>
    <row r="94" spans="4:5" ht="12.75">
      <c r="D94" s="257"/>
      <c r="E94" s="257"/>
    </row>
    <row r="95" spans="4:5" ht="12.75">
      <c r="D95" s="257"/>
      <c r="E95" s="257"/>
    </row>
    <row r="96" spans="4:5" ht="12.75">
      <c r="D96" s="257"/>
      <c r="E96" s="257"/>
    </row>
    <row r="97" spans="4:5" ht="12.75">
      <c r="D97" s="257"/>
      <c r="E97" s="257"/>
    </row>
    <row r="98" spans="4:5" ht="12.75">
      <c r="D98" s="257"/>
      <c r="E98" s="257"/>
    </row>
    <row r="99" spans="4:5" ht="12.75">
      <c r="D99" s="257"/>
      <c r="E99" s="257"/>
    </row>
    <row r="100" spans="4:5" ht="12.75">
      <c r="D100" s="257"/>
      <c r="E100" s="257"/>
    </row>
    <row r="101" spans="4:5" ht="12.75">
      <c r="D101" s="257"/>
      <c r="E101" s="257"/>
    </row>
    <row r="102" spans="4:5" ht="12.75">
      <c r="D102" s="257"/>
      <c r="E102" s="257"/>
    </row>
    <row r="103" spans="4:5" ht="12.75">
      <c r="D103" s="257"/>
      <c r="E103" s="257"/>
    </row>
    <row r="104" spans="4:5" ht="12.75">
      <c r="D104" s="257"/>
      <c r="E104" s="257"/>
    </row>
    <row r="105" spans="4:5" ht="12.75">
      <c r="D105" s="257"/>
      <c r="E105" s="257"/>
    </row>
    <row r="106" spans="4:5" ht="12.75">
      <c r="D106" s="257"/>
      <c r="E106" s="257"/>
    </row>
    <row r="107" spans="4:5" ht="12.75">
      <c r="D107" s="257"/>
      <c r="E107" s="257"/>
    </row>
    <row r="108" spans="4:5" ht="12.75">
      <c r="D108" s="257"/>
      <c r="E108" s="257"/>
    </row>
    <row r="109" spans="4:5" ht="12.75">
      <c r="D109" s="257"/>
      <c r="E109" s="257"/>
    </row>
    <row r="110" spans="4:5" ht="12.75">
      <c r="D110" s="257"/>
      <c r="E110" s="257"/>
    </row>
    <row r="111" spans="4:5" ht="12.75">
      <c r="D111" s="257"/>
      <c r="E111" s="257"/>
    </row>
    <row r="112" spans="4:5" ht="12.75">
      <c r="D112" s="257"/>
      <c r="E112" s="257"/>
    </row>
    <row r="113" spans="4:5" ht="12.75">
      <c r="D113" s="257"/>
      <c r="E113" s="257"/>
    </row>
    <row r="114" spans="4:5" ht="12.75">
      <c r="D114" s="257"/>
      <c r="E114" s="257"/>
    </row>
    <row r="115" spans="4:5" ht="12.75">
      <c r="D115" s="257"/>
      <c r="E115" s="257"/>
    </row>
    <row r="116" spans="4:5" ht="12.75">
      <c r="D116" s="257"/>
      <c r="E116" s="257"/>
    </row>
    <row r="117" spans="4:5" ht="12.75">
      <c r="D117" s="257"/>
      <c r="E117" s="257"/>
    </row>
    <row r="118" spans="4:5" ht="12.75">
      <c r="D118" s="257"/>
      <c r="E118" s="257"/>
    </row>
    <row r="119" spans="4:5" ht="12.75">
      <c r="D119" s="257"/>
      <c r="E119" s="257"/>
    </row>
    <row r="120" spans="4:5" ht="12.75">
      <c r="D120" s="257"/>
      <c r="E120" s="257"/>
    </row>
    <row r="121" spans="4:5" ht="12.75">
      <c r="D121" s="257"/>
      <c r="E121" s="257"/>
    </row>
    <row r="122" spans="4:5" ht="12.75">
      <c r="D122" s="257"/>
      <c r="E122" s="257"/>
    </row>
    <row r="123" spans="4:5" ht="12.75">
      <c r="D123" s="257"/>
      <c r="E123" s="257"/>
    </row>
    <row r="124" spans="4:5" ht="12.75">
      <c r="D124" s="257"/>
      <c r="E124" s="257"/>
    </row>
    <row r="125" spans="4:5" ht="12.75">
      <c r="D125" s="257"/>
      <c r="E125" s="257"/>
    </row>
    <row r="126" spans="4:5" ht="12.75">
      <c r="D126" s="257"/>
      <c r="E126" s="257"/>
    </row>
    <row r="127" spans="4:5" ht="12.75">
      <c r="D127" s="257"/>
      <c r="E127" s="257"/>
    </row>
    <row r="128" spans="4:5" ht="12.75">
      <c r="D128" s="257"/>
      <c r="E128" s="257"/>
    </row>
    <row r="129" spans="4:5" ht="12.75">
      <c r="D129" s="257"/>
      <c r="E129" s="257"/>
    </row>
    <row r="130" spans="4:5" ht="12.75">
      <c r="D130" s="257"/>
      <c r="E130" s="257"/>
    </row>
    <row r="131" spans="4:5" ht="12.75">
      <c r="D131" s="257"/>
      <c r="E131" s="257"/>
    </row>
    <row r="132" spans="4:5" ht="12.75">
      <c r="D132" s="257"/>
      <c r="E132" s="257"/>
    </row>
    <row r="133" spans="4:5" ht="12.75">
      <c r="D133" s="257"/>
      <c r="E133" s="257"/>
    </row>
    <row r="134" spans="4:5" ht="12.75">
      <c r="D134" s="257"/>
      <c r="E134" s="257"/>
    </row>
    <row r="135" spans="4:5" ht="12.75">
      <c r="D135" s="257"/>
      <c r="E135" s="257"/>
    </row>
    <row r="136" spans="4:5" ht="12.75">
      <c r="D136" s="257"/>
      <c r="E136" s="257"/>
    </row>
    <row r="137" spans="4:5" ht="12.75">
      <c r="D137" s="257"/>
      <c r="E137" s="257"/>
    </row>
    <row r="138" spans="4:5" ht="12.75">
      <c r="D138" s="257"/>
      <c r="E138" s="257"/>
    </row>
    <row r="139" spans="4:5" ht="12.75">
      <c r="D139" s="257"/>
      <c r="E139" s="257"/>
    </row>
    <row r="140" spans="4:5" ht="12.75">
      <c r="D140" s="257"/>
      <c r="E140" s="257"/>
    </row>
    <row r="141" spans="4:5" ht="12.75">
      <c r="D141" s="257"/>
      <c r="E141" s="257"/>
    </row>
    <row r="142" spans="4:5" ht="12.75">
      <c r="D142" s="257"/>
      <c r="E142" s="257"/>
    </row>
    <row r="143" spans="4:5" ht="12.75">
      <c r="D143" s="257"/>
      <c r="E143" s="257"/>
    </row>
    <row r="144" spans="4:5" ht="12.75">
      <c r="D144" s="257"/>
      <c r="E144" s="257"/>
    </row>
    <row r="145" spans="4:5" ht="12.75">
      <c r="D145" s="257"/>
      <c r="E145" s="257"/>
    </row>
    <row r="146" spans="4:5" ht="12.75">
      <c r="D146" s="257"/>
      <c r="E146" s="257"/>
    </row>
    <row r="147" spans="4:5" ht="12.75">
      <c r="D147" s="257"/>
      <c r="E147" s="257"/>
    </row>
    <row r="148" spans="4:5" ht="12.75">
      <c r="D148" s="257"/>
      <c r="E148" s="257"/>
    </row>
    <row r="149" spans="4:5" ht="12.75">
      <c r="D149" s="257"/>
      <c r="E149" s="257"/>
    </row>
    <row r="150" spans="4:5" ht="12.75">
      <c r="D150" s="257"/>
      <c r="E150" s="257"/>
    </row>
    <row r="151" spans="4:5" ht="12.75">
      <c r="D151" s="257"/>
      <c r="E151" s="257"/>
    </row>
    <row r="152" spans="4:5" ht="12.75">
      <c r="D152" s="257"/>
      <c r="E152" s="257"/>
    </row>
    <row r="153" spans="4:5" ht="12.75">
      <c r="D153" s="257"/>
      <c r="E153" s="257"/>
    </row>
    <row r="154" spans="4:5" ht="12.75">
      <c r="D154" s="257"/>
      <c r="E154" s="257"/>
    </row>
    <row r="155" spans="4:5" ht="12.75">
      <c r="D155" s="257"/>
      <c r="E155" s="257"/>
    </row>
    <row r="156" spans="4:5" ht="12.75">
      <c r="D156" s="257"/>
      <c r="E156" s="257"/>
    </row>
    <row r="157" spans="4:5" ht="12.75">
      <c r="D157" s="257"/>
      <c r="E157" s="257"/>
    </row>
    <row r="158" spans="4:5" ht="12.75">
      <c r="D158" s="257"/>
      <c r="E158" s="257"/>
    </row>
    <row r="159" spans="4:5" ht="12.75">
      <c r="D159" s="257"/>
      <c r="E159" s="257"/>
    </row>
    <row r="160" spans="4:5" ht="12.75">
      <c r="D160" s="257"/>
      <c r="E160" s="257"/>
    </row>
    <row r="161" spans="4:5" ht="12.75">
      <c r="D161" s="257"/>
      <c r="E161" s="257"/>
    </row>
    <row r="162" spans="4:5" ht="12.75">
      <c r="D162" s="257"/>
      <c r="E162" s="257"/>
    </row>
    <row r="163" spans="4:5" ht="12.75">
      <c r="D163" s="257"/>
      <c r="E163" s="257"/>
    </row>
    <row r="164" spans="4:5" ht="12.75">
      <c r="D164" s="257"/>
      <c r="E164" s="257"/>
    </row>
    <row r="165" spans="4:5" ht="12.75">
      <c r="D165" s="257"/>
      <c r="E165" s="257"/>
    </row>
    <row r="166" spans="4:5" ht="12.75">
      <c r="D166" s="257"/>
      <c r="E166" s="257"/>
    </row>
    <row r="167" spans="4:5" ht="12.75">
      <c r="D167" s="257"/>
      <c r="E167" s="257"/>
    </row>
    <row r="168" spans="4:5" ht="12.75">
      <c r="D168" s="257"/>
      <c r="E168" s="257"/>
    </row>
    <row r="169" spans="4:5" ht="12.75">
      <c r="D169" s="257"/>
      <c r="E169" s="257"/>
    </row>
    <row r="170" spans="4:5" ht="12.75">
      <c r="D170" s="257"/>
      <c r="E170" s="257"/>
    </row>
    <row r="171" spans="4:5" ht="12.75">
      <c r="D171" s="257"/>
      <c r="E171" s="257"/>
    </row>
    <row r="172" spans="4:5" ht="12.75">
      <c r="D172" s="257"/>
      <c r="E172" s="257"/>
    </row>
    <row r="173" spans="4:5" ht="12.75">
      <c r="D173" s="257"/>
      <c r="E173" s="257"/>
    </row>
    <row r="174" spans="4:5" ht="12.75">
      <c r="D174" s="257"/>
      <c r="E174" s="257"/>
    </row>
    <row r="175" spans="4:5" ht="12.75">
      <c r="D175" s="257"/>
      <c r="E175" s="257"/>
    </row>
    <row r="176" spans="4:5" ht="12.75">
      <c r="D176" s="257"/>
      <c r="E176" s="257"/>
    </row>
    <row r="177" spans="4:5" ht="12.75">
      <c r="D177" s="257"/>
      <c r="E177" s="257"/>
    </row>
    <row r="178" spans="4:5" ht="12.75">
      <c r="D178" s="257"/>
      <c r="E178" s="257"/>
    </row>
    <row r="179" spans="4:5" ht="12.75">
      <c r="D179" s="257"/>
      <c r="E179" s="257"/>
    </row>
    <row r="180" spans="4:5" ht="12.75">
      <c r="D180" s="257"/>
      <c r="E180" s="257"/>
    </row>
    <row r="181" spans="4:5" ht="12.75">
      <c r="D181" s="257"/>
      <c r="E181" s="257"/>
    </row>
    <row r="182" spans="4:5" ht="12.75">
      <c r="D182" s="257"/>
      <c r="E182" s="257"/>
    </row>
    <row r="183" spans="4:5" ht="12.75">
      <c r="D183" s="257"/>
      <c r="E183" s="257"/>
    </row>
    <row r="184" spans="4:5" ht="12.75">
      <c r="D184" s="257"/>
      <c r="E184" s="257"/>
    </row>
    <row r="185" spans="4:5" ht="12.75">
      <c r="D185" s="257"/>
      <c r="E185" s="257"/>
    </row>
    <row r="186" spans="4:5" ht="12.75">
      <c r="D186" s="257"/>
      <c r="E186" s="257"/>
    </row>
    <row r="187" spans="4:5" ht="12.75">
      <c r="D187" s="257"/>
      <c r="E187" s="257"/>
    </row>
    <row r="188" spans="4:5" ht="12.75">
      <c r="D188" s="257"/>
      <c r="E188" s="257"/>
    </row>
    <row r="189" spans="4:5" ht="12.75">
      <c r="D189" s="257"/>
      <c r="E189" s="257"/>
    </row>
    <row r="190" spans="4:5" ht="12.75">
      <c r="D190" s="257"/>
      <c r="E190" s="257"/>
    </row>
    <row r="191" spans="4:5" ht="12.75">
      <c r="D191" s="257"/>
      <c r="E191" s="257"/>
    </row>
    <row r="192" spans="4:5" ht="12.75">
      <c r="D192" s="257"/>
      <c r="E192" s="257"/>
    </row>
    <row r="193" spans="4:5" ht="12.75">
      <c r="D193" s="257"/>
      <c r="E193" s="257"/>
    </row>
    <row r="194" spans="4:5" ht="12.75">
      <c r="D194" s="257"/>
      <c r="E194" s="257"/>
    </row>
    <row r="195" spans="4:5" ht="12.75">
      <c r="D195" s="257"/>
      <c r="E195" s="257"/>
    </row>
    <row r="196" spans="4:5" ht="12.75">
      <c r="D196" s="257"/>
      <c r="E196" s="257"/>
    </row>
    <row r="197" spans="4:5" ht="12.75">
      <c r="D197" s="257"/>
      <c r="E197" s="257"/>
    </row>
    <row r="198" spans="4:5" ht="12.75">
      <c r="D198" s="257"/>
      <c r="E198" s="257"/>
    </row>
    <row r="199" spans="4:5" ht="12.75">
      <c r="D199" s="257"/>
      <c r="E199" s="257"/>
    </row>
    <row r="200" spans="4:5" ht="12.75">
      <c r="D200" s="257"/>
      <c r="E200" s="257"/>
    </row>
    <row r="201" spans="4:5" ht="12.75">
      <c r="D201" s="257"/>
      <c r="E201" s="257"/>
    </row>
    <row r="202" spans="4:5" ht="12.75">
      <c r="D202" s="257"/>
      <c r="E202" s="257"/>
    </row>
    <row r="203" spans="4:5" ht="12.75">
      <c r="D203" s="257"/>
      <c r="E203" s="257"/>
    </row>
    <row r="204" spans="4:5" ht="12.75">
      <c r="D204" s="257"/>
      <c r="E204" s="257"/>
    </row>
    <row r="205" spans="4:5" ht="12.75">
      <c r="D205" s="257"/>
      <c r="E205" s="257"/>
    </row>
    <row r="206" spans="4:5" ht="12.75">
      <c r="D206" s="257"/>
      <c r="E206" s="257"/>
    </row>
    <row r="207" spans="4:5" ht="12.75">
      <c r="D207" s="257"/>
      <c r="E207" s="257"/>
    </row>
    <row r="208" spans="4:5" ht="12.75">
      <c r="D208" s="257"/>
      <c r="E208" s="257"/>
    </row>
    <row r="209" spans="4:5" ht="12.75">
      <c r="D209" s="257"/>
      <c r="E209" s="257"/>
    </row>
    <row r="210" spans="4:5" ht="12.75">
      <c r="D210" s="257"/>
      <c r="E210" s="257"/>
    </row>
    <row r="211" spans="4:5" ht="12.75">
      <c r="D211" s="257"/>
      <c r="E211" s="257"/>
    </row>
    <row r="212" spans="4:5" ht="12.75">
      <c r="D212" s="257"/>
      <c r="E212" s="257"/>
    </row>
    <row r="213" spans="4:5" ht="12.75">
      <c r="D213" s="257"/>
      <c r="E213" s="257"/>
    </row>
    <row r="214" spans="4:5" ht="12.75">
      <c r="D214" s="257"/>
      <c r="E214" s="257"/>
    </row>
    <row r="215" spans="4:5" ht="12.75">
      <c r="D215" s="257"/>
      <c r="E215" s="257"/>
    </row>
    <row r="216" spans="4:5" ht="12.75">
      <c r="D216" s="257"/>
      <c r="E216" s="257"/>
    </row>
    <row r="217" spans="4:5" ht="12.75">
      <c r="D217" s="257"/>
      <c r="E217" s="257"/>
    </row>
    <row r="218" spans="4:5" ht="12.75">
      <c r="D218" s="257"/>
      <c r="E218" s="257"/>
    </row>
    <row r="219" spans="4:5" ht="12.75">
      <c r="D219" s="257"/>
      <c r="E219" s="257"/>
    </row>
    <row r="220" spans="4:5" ht="12.75">
      <c r="D220" s="257"/>
      <c r="E220" s="257"/>
    </row>
    <row r="221" spans="4:5" ht="12.75">
      <c r="D221" s="257"/>
      <c r="E221" s="257"/>
    </row>
    <row r="222" spans="4:5" ht="12.75">
      <c r="D222" s="257"/>
      <c r="E222" s="257"/>
    </row>
    <row r="223" spans="4:5" ht="12.75">
      <c r="D223" s="257"/>
      <c r="E223" s="257"/>
    </row>
    <row r="224" spans="4:5" ht="12.75">
      <c r="D224" s="257"/>
      <c r="E224" s="257"/>
    </row>
    <row r="225" spans="4:5" ht="12.75">
      <c r="D225" s="257"/>
      <c r="E225" s="257"/>
    </row>
    <row r="226" spans="4:5" ht="12.75">
      <c r="D226" s="257"/>
      <c r="E226" s="257"/>
    </row>
    <row r="227" spans="4:5" ht="12.75">
      <c r="D227" s="257"/>
      <c r="E227" s="257"/>
    </row>
    <row r="228" spans="4:5" ht="12.75">
      <c r="D228" s="257"/>
      <c r="E228" s="257"/>
    </row>
    <row r="229" spans="4:5" ht="12.75">
      <c r="D229" s="257"/>
      <c r="E229" s="257"/>
    </row>
    <row r="230" spans="4:5" ht="12.75">
      <c r="D230" s="257"/>
      <c r="E230" s="257"/>
    </row>
    <row r="231" spans="4:5" ht="12.75">
      <c r="D231" s="257"/>
      <c r="E231" s="257"/>
    </row>
    <row r="232" spans="4:5" ht="12.75">
      <c r="D232" s="257"/>
      <c r="E232" s="257"/>
    </row>
    <row r="233" spans="4:5" ht="12.75">
      <c r="D233" s="257"/>
      <c r="E233" s="257"/>
    </row>
    <row r="234" spans="4:5" ht="12.75">
      <c r="D234" s="257"/>
      <c r="E234" s="257"/>
    </row>
    <row r="235" spans="4:5" ht="12.75">
      <c r="D235" s="257"/>
      <c r="E235" s="257"/>
    </row>
    <row r="236" spans="4:5" ht="12.75">
      <c r="D236" s="257"/>
      <c r="E236" s="257"/>
    </row>
    <row r="237" spans="4:5" ht="12.75">
      <c r="D237" s="257"/>
      <c r="E237" s="257"/>
    </row>
    <row r="238" spans="4:5" ht="12.75">
      <c r="D238" s="257"/>
      <c r="E238" s="257"/>
    </row>
    <row r="239" spans="4:5" ht="12.75">
      <c r="D239" s="257"/>
      <c r="E239" s="257"/>
    </row>
    <row r="240" spans="4:5" ht="12.75">
      <c r="D240" s="257"/>
      <c r="E240" s="257"/>
    </row>
    <row r="241" spans="4:5" ht="12.75">
      <c r="D241" s="257"/>
      <c r="E241" s="257"/>
    </row>
    <row r="242" spans="4:5" ht="12.75">
      <c r="D242" s="257"/>
      <c r="E242" s="257"/>
    </row>
    <row r="243" spans="4:5" ht="12.75">
      <c r="D243" s="257"/>
      <c r="E243" s="257"/>
    </row>
    <row r="244" spans="4:5" ht="12.75">
      <c r="D244" s="257"/>
      <c r="E244" s="257"/>
    </row>
    <row r="245" spans="4:5" ht="12.75">
      <c r="D245" s="257"/>
      <c r="E245" s="257"/>
    </row>
    <row r="246" spans="4:5" ht="12.75">
      <c r="D246" s="257"/>
      <c r="E246" s="257"/>
    </row>
    <row r="247" spans="4:5" ht="12.75">
      <c r="D247" s="257"/>
      <c r="E247" s="257"/>
    </row>
    <row r="248" spans="4:5" ht="12.75">
      <c r="D248" s="257"/>
      <c r="E248" s="257"/>
    </row>
    <row r="249" spans="4:5" ht="12.75">
      <c r="D249" s="257"/>
      <c r="E249" s="257"/>
    </row>
    <row r="250" spans="4:5" ht="12.75">
      <c r="D250" s="257"/>
      <c r="E250" s="257"/>
    </row>
    <row r="251" spans="4:5" ht="12.75">
      <c r="D251" s="257"/>
      <c r="E251" s="257"/>
    </row>
    <row r="252" spans="4:5" ht="12.75">
      <c r="D252" s="257"/>
      <c r="E252" s="257"/>
    </row>
    <row r="253" spans="4:5" ht="12.75">
      <c r="D253" s="257"/>
      <c r="E253" s="257"/>
    </row>
    <row r="254" spans="4:5" ht="12.75">
      <c r="D254" s="257"/>
      <c r="E254" s="257"/>
    </row>
    <row r="255" spans="4:5" ht="12.75">
      <c r="D255" s="257"/>
      <c r="E255" s="257"/>
    </row>
    <row r="256" spans="4:5" ht="12.75">
      <c r="D256" s="257"/>
      <c r="E256" s="257"/>
    </row>
    <row r="257" spans="4:5" ht="12.75">
      <c r="D257" s="257"/>
      <c r="E257" s="257"/>
    </row>
    <row r="258" spans="4:5" ht="12.75">
      <c r="D258" s="257"/>
      <c r="E258" s="257"/>
    </row>
    <row r="259" spans="4:5" ht="12.75">
      <c r="D259" s="257"/>
      <c r="E259" s="257"/>
    </row>
    <row r="260" spans="4:5" ht="12.75">
      <c r="D260" s="257"/>
      <c r="E260" s="257"/>
    </row>
    <row r="261" spans="4:5" ht="12.75">
      <c r="D261" s="257"/>
      <c r="E261" s="257"/>
    </row>
    <row r="262" spans="4:5" ht="12.75">
      <c r="D262" s="257"/>
      <c r="E262" s="257"/>
    </row>
    <row r="263" spans="4:5" ht="12.75">
      <c r="D263" s="257"/>
      <c r="E263" s="257"/>
    </row>
    <row r="264" spans="4:5" ht="12.75">
      <c r="D264" s="257"/>
      <c r="E264" s="257"/>
    </row>
    <row r="265" spans="4:5" ht="12.75">
      <c r="D265" s="257"/>
      <c r="E265" s="257"/>
    </row>
    <row r="266" spans="4:5" ht="12.75">
      <c r="D266" s="257"/>
      <c r="E266" s="257"/>
    </row>
    <row r="267" spans="4:5" ht="12.75">
      <c r="D267" s="257"/>
      <c r="E267" s="257"/>
    </row>
    <row r="268" spans="4:5" ht="12.75">
      <c r="D268" s="257"/>
      <c r="E268" s="257"/>
    </row>
    <row r="269" spans="4:5" ht="12.75">
      <c r="D269" s="257"/>
      <c r="E269" s="257"/>
    </row>
    <row r="270" spans="4:5" ht="12.75">
      <c r="D270" s="257"/>
      <c r="E270" s="257"/>
    </row>
    <row r="271" spans="4:5" ht="12.75">
      <c r="D271" s="257"/>
      <c r="E271" s="257"/>
    </row>
    <row r="272" spans="4:5" ht="12.75">
      <c r="D272" s="257"/>
      <c r="E272" s="257"/>
    </row>
    <row r="273" spans="4:5" ht="12.75">
      <c r="D273" s="257"/>
      <c r="E273" s="257"/>
    </row>
    <row r="274" spans="4:5" ht="12.75">
      <c r="D274" s="257"/>
      <c r="E274" s="257"/>
    </row>
    <row r="275" spans="4:5" ht="12.75">
      <c r="D275" s="257"/>
      <c r="E275" s="257"/>
    </row>
    <row r="276" spans="4:5" ht="12.75">
      <c r="D276" s="257"/>
      <c r="E276" s="257"/>
    </row>
    <row r="277" spans="4:5" ht="12.75">
      <c r="D277" s="257"/>
      <c r="E277" s="257"/>
    </row>
    <row r="278" spans="4:5" ht="12.75">
      <c r="D278" s="257"/>
      <c r="E278" s="257"/>
    </row>
    <row r="279" spans="4:5" ht="12.75">
      <c r="D279" s="257"/>
      <c r="E279" s="257"/>
    </row>
    <row r="280" spans="4:5" ht="12.75">
      <c r="D280" s="257"/>
      <c r="E280" s="257"/>
    </row>
    <row r="281" spans="4:5" ht="12.75">
      <c r="D281" s="257"/>
      <c r="E281" s="257"/>
    </row>
    <row r="282" spans="4:5" ht="12.75">
      <c r="D282" s="257"/>
      <c r="E282" s="257"/>
    </row>
    <row r="283" spans="4:5" ht="12.75">
      <c r="D283" s="257"/>
      <c r="E283" s="257"/>
    </row>
    <row r="284" spans="4:5" ht="12.75">
      <c r="D284" s="257"/>
      <c r="E284" s="257"/>
    </row>
    <row r="285" spans="4:5" ht="12.75">
      <c r="D285" s="257"/>
      <c r="E285" s="257"/>
    </row>
    <row r="286" spans="4:5" ht="12.75">
      <c r="D286" s="257"/>
      <c r="E286" s="257"/>
    </row>
    <row r="287" spans="4:5" ht="12.75">
      <c r="D287" s="257"/>
      <c r="E287" s="257"/>
    </row>
    <row r="288" spans="4:5" ht="12.75">
      <c r="D288" s="257"/>
      <c r="E288" s="257"/>
    </row>
    <row r="289" spans="4:5" ht="12.75">
      <c r="D289" s="257"/>
      <c r="E289" s="257"/>
    </row>
    <row r="290" spans="4:5" ht="12.75">
      <c r="D290" s="257"/>
      <c r="E290" s="257"/>
    </row>
    <row r="291" spans="4:5" ht="12.75">
      <c r="D291" s="257"/>
      <c r="E291" s="257"/>
    </row>
    <row r="292" spans="4:5" ht="12.75">
      <c r="D292" s="257"/>
      <c r="E292" s="257"/>
    </row>
    <row r="293" spans="4:5" ht="12.75">
      <c r="D293" s="257"/>
      <c r="E293" s="257"/>
    </row>
    <row r="294" spans="4:5" ht="12.75">
      <c r="D294" s="257"/>
      <c r="E294" s="257"/>
    </row>
    <row r="295" spans="4:5" ht="12.75">
      <c r="D295" s="257"/>
      <c r="E295" s="257"/>
    </row>
    <row r="296" spans="4:5" ht="12.75">
      <c r="D296" s="257"/>
      <c r="E296" s="257"/>
    </row>
    <row r="297" spans="4:5" ht="12.75">
      <c r="D297" s="257"/>
      <c r="E297" s="257"/>
    </row>
    <row r="298" spans="4:5" ht="12.75">
      <c r="D298" s="257"/>
      <c r="E298" s="257"/>
    </row>
    <row r="299" spans="4:5" ht="12.75">
      <c r="D299" s="257"/>
      <c r="E299" s="257"/>
    </row>
    <row r="300" spans="4:5" ht="12.75">
      <c r="D300" s="257"/>
      <c r="E300" s="257"/>
    </row>
    <row r="301" spans="4:5" ht="12.75">
      <c r="D301" s="257"/>
      <c r="E301" s="257"/>
    </row>
    <row r="302" spans="4:5" ht="12.75">
      <c r="D302" s="257"/>
      <c r="E302" s="257"/>
    </row>
    <row r="303" spans="4:5" ht="12.75">
      <c r="D303" s="257"/>
      <c r="E303" s="257"/>
    </row>
    <row r="304" spans="4:5" ht="12.75">
      <c r="D304" s="257"/>
      <c r="E304" s="257"/>
    </row>
    <row r="305" spans="4:5" ht="12.75">
      <c r="D305" s="257"/>
      <c r="E305" s="257"/>
    </row>
    <row r="306" spans="4:5" ht="12.75">
      <c r="D306" s="257"/>
      <c r="E306" s="257"/>
    </row>
    <row r="307" spans="4:5" ht="12.75">
      <c r="D307" s="257"/>
      <c r="E307" s="257"/>
    </row>
    <row r="308" spans="4:5" ht="12.75">
      <c r="D308" s="257"/>
      <c r="E308" s="257"/>
    </row>
    <row r="309" spans="4:5" ht="12.75">
      <c r="D309" s="257"/>
      <c r="E309" s="257"/>
    </row>
    <row r="310" spans="4:5" ht="12.75">
      <c r="D310" s="257"/>
      <c r="E310" s="257"/>
    </row>
    <row r="311" spans="4:5" ht="12.75">
      <c r="D311" s="257"/>
      <c r="E311" s="257"/>
    </row>
    <row r="312" spans="4:5" ht="12.75">
      <c r="D312" s="257"/>
      <c r="E312" s="257"/>
    </row>
    <row r="313" spans="4:5" ht="12.75">
      <c r="D313" s="257"/>
      <c r="E313" s="257"/>
    </row>
    <row r="314" spans="4:5" ht="12.75">
      <c r="D314" s="257"/>
      <c r="E314" s="257"/>
    </row>
    <row r="315" spans="4:5" ht="12.75">
      <c r="D315" s="257"/>
      <c r="E315" s="257"/>
    </row>
    <row r="316" spans="4:5" ht="12.75">
      <c r="D316" s="257"/>
      <c r="E316" s="257"/>
    </row>
    <row r="317" spans="4:5" ht="12.75">
      <c r="D317" s="257"/>
      <c r="E317" s="257"/>
    </row>
    <row r="318" spans="4:5" ht="12.75">
      <c r="D318" s="257"/>
      <c r="E318" s="257"/>
    </row>
    <row r="319" spans="4:5" ht="12.75">
      <c r="D319" s="257"/>
      <c r="E319" s="257"/>
    </row>
    <row r="320" spans="4:5" ht="12.75">
      <c r="D320" s="257"/>
      <c r="E320" s="257"/>
    </row>
    <row r="321" spans="4:5" ht="12.75">
      <c r="D321" s="257"/>
      <c r="E321" s="257"/>
    </row>
    <row r="322" spans="4:5" ht="12.75">
      <c r="D322" s="257"/>
      <c r="E322" s="257"/>
    </row>
    <row r="323" spans="4:5" ht="12.75">
      <c r="D323" s="257"/>
      <c r="E323" s="257"/>
    </row>
    <row r="324" spans="4:5" ht="12.75">
      <c r="D324" s="257"/>
      <c r="E324" s="257"/>
    </row>
    <row r="325" spans="4:5" ht="12.75">
      <c r="D325" s="257"/>
      <c r="E325" s="257"/>
    </row>
    <row r="326" spans="4:5" ht="12.75">
      <c r="D326" s="257"/>
      <c r="E326" s="257"/>
    </row>
    <row r="327" spans="4:5" ht="12.75">
      <c r="D327" s="257"/>
      <c r="E327" s="257"/>
    </row>
    <row r="328" spans="4:5" ht="12.75">
      <c r="D328" s="257"/>
      <c r="E328" s="257"/>
    </row>
    <row r="329" spans="4:5" ht="12.75">
      <c r="D329" s="257"/>
      <c r="E329" s="257"/>
    </row>
    <row r="330" spans="4:5" ht="12.75">
      <c r="D330" s="257"/>
      <c r="E330" s="257"/>
    </row>
    <row r="331" spans="4:5" ht="12.75">
      <c r="D331" s="257"/>
      <c r="E331" s="257"/>
    </row>
    <row r="332" spans="4:5" ht="12.75">
      <c r="D332" s="257"/>
      <c r="E332" s="257"/>
    </row>
    <row r="333" spans="4:5" ht="12.75">
      <c r="D333" s="257"/>
      <c r="E333" s="257"/>
    </row>
    <row r="334" spans="4:5" ht="12.75">
      <c r="D334" s="257"/>
      <c r="E334" s="257"/>
    </row>
    <row r="335" spans="4:5" ht="12.75">
      <c r="D335" s="257"/>
      <c r="E335" s="257"/>
    </row>
    <row r="336" spans="4:5" ht="12.75">
      <c r="D336" s="257"/>
      <c r="E336" s="257"/>
    </row>
    <row r="337" spans="4:5" ht="12.75">
      <c r="D337" s="257"/>
      <c r="E337" s="257"/>
    </row>
    <row r="338" spans="4:5" ht="12.75">
      <c r="D338" s="257"/>
      <c r="E338" s="257"/>
    </row>
    <row r="339" spans="4:5" ht="12.75">
      <c r="D339" s="257"/>
      <c r="E339" s="257"/>
    </row>
    <row r="340" spans="4:5" ht="12.75">
      <c r="D340" s="257"/>
      <c r="E340" s="257"/>
    </row>
    <row r="341" spans="4:5" ht="12.75">
      <c r="D341" s="257"/>
      <c r="E341" s="257"/>
    </row>
    <row r="342" spans="4:5" ht="12.75">
      <c r="D342" s="257"/>
      <c r="E342" s="257"/>
    </row>
    <row r="343" spans="4:5" ht="12.75">
      <c r="D343" s="257"/>
      <c r="E343" s="257"/>
    </row>
    <row r="344" spans="4:5" ht="12.75">
      <c r="D344" s="257"/>
      <c r="E344" s="257"/>
    </row>
    <row r="345" spans="4:5" ht="12.75">
      <c r="D345" s="257"/>
      <c r="E345" s="257"/>
    </row>
    <row r="346" spans="4:5" ht="12.75">
      <c r="D346" s="257"/>
      <c r="E346" s="257"/>
    </row>
    <row r="347" spans="4:5" ht="12.75">
      <c r="D347" s="257"/>
      <c r="E347" s="257"/>
    </row>
    <row r="348" spans="4:5" ht="12.75">
      <c r="D348" s="257"/>
      <c r="E348" s="257"/>
    </row>
    <row r="349" spans="4:5" ht="12.75">
      <c r="D349" s="257"/>
      <c r="E349" s="257"/>
    </row>
    <row r="350" spans="4:5" ht="12.75">
      <c r="D350" s="257"/>
      <c r="E350" s="257"/>
    </row>
    <row r="351" spans="4:5" ht="12.75">
      <c r="D351" s="257"/>
      <c r="E351" s="257"/>
    </row>
    <row r="352" spans="4:5" ht="12.75">
      <c r="D352" s="257"/>
      <c r="E352" s="257"/>
    </row>
    <row r="353" spans="4:5" ht="12.75">
      <c r="D353" s="257"/>
      <c r="E353" s="257"/>
    </row>
    <row r="354" spans="4:5" ht="12.75">
      <c r="D354" s="257"/>
      <c r="E354" s="257"/>
    </row>
    <row r="355" spans="4:5" ht="12.75">
      <c r="D355" s="257"/>
      <c r="E355" s="257"/>
    </row>
    <row r="356" spans="4:5" ht="12.75">
      <c r="D356" s="257"/>
      <c r="E356" s="257"/>
    </row>
    <row r="357" spans="4:5" ht="12.75">
      <c r="D357" s="257"/>
      <c r="E357" s="257"/>
    </row>
    <row r="358" spans="4:5" ht="12.75">
      <c r="D358" s="257"/>
      <c r="E358" s="257"/>
    </row>
    <row r="359" spans="4:5" ht="12.75">
      <c r="D359" s="257"/>
      <c r="E359" s="257"/>
    </row>
    <row r="360" spans="4:5" ht="12.75">
      <c r="D360" s="257"/>
      <c r="E360" s="257"/>
    </row>
    <row r="361" spans="4:5" ht="12.75">
      <c r="D361" s="257"/>
      <c r="E361" s="257"/>
    </row>
    <row r="362" spans="4:5" ht="12.75">
      <c r="D362" s="257"/>
      <c r="E362" s="257"/>
    </row>
    <row r="363" spans="4:5" ht="12.75">
      <c r="D363" s="257"/>
      <c r="E363" s="257"/>
    </row>
    <row r="364" spans="4:5" ht="12.75">
      <c r="D364" s="257"/>
      <c r="E364" s="257"/>
    </row>
    <row r="365" spans="4:5" ht="12.75">
      <c r="D365" s="257"/>
      <c r="E365" s="257"/>
    </row>
    <row r="366" spans="4:5" ht="12.75">
      <c r="D366" s="257"/>
      <c r="E366" s="257"/>
    </row>
    <row r="367" spans="4:5" ht="12.75">
      <c r="D367" s="257"/>
      <c r="E367" s="257"/>
    </row>
    <row r="371" spans="1:5" ht="12.75">
      <c r="A371" s="310"/>
      <c r="B371" s="310"/>
      <c r="C371" s="330"/>
      <c r="D371" s="312"/>
      <c r="E371" s="313"/>
    </row>
    <row r="372" spans="4:5" ht="12.75">
      <c r="D372" s="257"/>
      <c r="E372" s="257"/>
    </row>
    <row r="373" spans="4:5" ht="12.75">
      <c r="D373" s="257"/>
      <c r="E373" s="257"/>
    </row>
    <row r="374" spans="4:5" ht="12.75">
      <c r="D374" s="257"/>
      <c r="E374" s="257"/>
    </row>
    <row r="375" spans="4:5" ht="12.75">
      <c r="D375" s="257"/>
      <c r="E375" s="257"/>
    </row>
    <row r="376" spans="4:5" ht="12.75">
      <c r="D376" s="257"/>
      <c r="E376" s="257"/>
    </row>
    <row r="377" spans="4:5" ht="12.75">
      <c r="D377" s="257"/>
      <c r="E377" s="257"/>
    </row>
    <row r="378" spans="4:5" ht="12.75">
      <c r="D378" s="257"/>
      <c r="E378" s="257"/>
    </row>
    <row r="379" spans="4:5" ht="12.75">
      <c r="D379" s="257"/>
      <c r="E379" s="257"/>
    </row>
    <row r="380" spans="4:5" ht="12.75">
      <c r="D380" s="257"/>
      <c r="E380" s="257"/>
    </row>
    <row r="381" spans="4:5" ht="12.75">
      <c r="D381" s="257"/>
      <c r="E381" s="257"/>
    </row>
    <row r="382" spans="4:5" ht="12.75">
      <c r="D382" s="257"/>
      <c r="E382" s="257"/>
    </row>
    <row r="383" spans="4:5" ht="12.75">
      <c r="D383" s="257"/>
      <c r="E383" s="257"/>
    </row>
    <row r="384" spans="4:5" ht="12.75">
      <c r="D384" s="257"/>
      <c r="E384" s="257"/>
    </row>
    <row r="385" spans="4:5" ht="12.75">
      <c r="D385" s="257"/>
      <c r="E385" s="257"/>
    </row>
    <row r="386" spans="4:5" ht="12.75">
      <c r="D386" s="257"/>
      <c r="E386" s="257"/>
    </row>
    <row r="387" spans="4:5" ht="12.75">
      <c r="D387" s="257"/>
      <c r="E387" s="257"/>
    </row>
    <row r="388" spans="4:5" ht="12.75">
      <c r="D388" s="257"/>
      <c r="E388" s="257"/>
    </row>
    <row r="389" spans="4:5" ht="12.75">
      <c r="D389" s="257"/>
      <c r="E389" s="257"/>
    </row>
    <row r="390" spans="4:5" ht="12.75">
      <c r="D390" s="257"/>
      <c r="E390" s="257"/>
    </row>
    <row r="391" spans="4:5" ht="12.75">
      <c r="D391" s="257"/>
      <c r="E391" s="257"/>
    </row>
    <row r="392" spans="4:5" ht="12.75">
      <c r="D392" s="257"/>
      <c r="E392" s="257"/>
    </row>
    <row r="393" spans="4:5" ht="12.75">
      <c r="D393" s="257"/>
      <c r="E393" s="257"/>
    </row>
    <row r="394" spans="4:5" ht="12.75">
      <c r="D394" s="257"/>
      <c r="E394" s="257"/>
    </row>
    <row r="395" spans="4:5" ht="12.75">
      <c r="D395" s="257"/>
      <c r="E395" s="257"/>
    </row>
    <row r="396" spans="4:5" ht="12.75">
      <c r="D396" s="257"/>
      <c r="E396" s="257"/>
    </row>
    <row r="397" spans="4:5" ht="12.75">
      <c r="D397" s="257"/>
      <c r="E397" s="257"/>
    </row>
    <row r="398" spans="4:5" ht="12.75">
      <c r="D398" s="257"/>
      <c r="E398" s="257"/>
    </row>
    <row r="399" spans="4:5" ht="12.75">
      <c r="D399" s="257"/>
      <c r="E399" s="257"/>
    </row>
    <row r="400" spans="4:5" ht="12.75">
      <c r="D400" s="257"/>
      <c r="E400" s="257"/>
    </row>
    <row r="401" spans="4:5" ht="12.75">
      <c r="D401" s="257"/>
      <c r="E401" s="257"/>
    </row>
    <row r="402" spans="4:5" ht="12.75">
      <c r="D402" s="257"/>
      <c r="E402" s="257"/>
    </row>
    <row r="403" spans="4:5" ht="12.75">
      <c r="D403" s="257"/>
      <c r="E403" s="257"/>
    </row>
    <row r="404" spans="4:5" ht="12.75">
      <c r="D404" s="257"/>
      <c r="E404" s="257"/>
    </row>
    <row r="405" spans="4:5" ht="12.75">
      <c r="D405" s="257"/>
      <c r="E405" s="257"/>
    </row>
    <row r="406" spans="4:5" ht="12.75">
      <c r="D406" s="257"/>
      <c r="E406" s="257"/>
    </row>
    <row r="407" spans="4:5" ht="12.75">
      <c r="D407" s="257"/>
      <c r="E407" s="257"/>
    </row>
    <row r="408" spans="4:5" ht="12.75">
      <c r="D408" s="257"/>
      <c r="E408" s="257"/>
    </row>
    <row r="409" spans="4:5" ht="12.75">
      <c r="D409" s="257"/>
      <c r="E409" s="257"/>
    </row>
    <row r="410" spans="4:5" ht="12.75">
      <c r="D410" s="257"/>
      <c r="E410" s="257"/>
    </row>
    <row r="411" spans="4:5" ht="12.75">
      <c r="D411" s="257"/>
      <c r="E411" s="257"/>
    </row>
    <row r="412" spans="4:5" ht="12.75">
      <c r="D412" s="257"/>
      <c r="E412" s="257"/>
    </row>
    <row r="413" spans="4:5" ht="12.75">
      <c r="D413" s="257"/>
      <c r="E413" s="257"/>
    </row>
    <row r="414" spans="4:5" ht="12.75">
      <c r="D414" s="257"/>
      <c r="E414" s="257"/>
    </row>
    <row r="415" spans="4:5" ht="12.75">
      <c r="D415" s="257"/>
      <c r="E415" s="257"/>
    </row>
    <row r="416" spans="4:5" ht="12.75">
      <c r="D416" s="257"/>
      <c r="E416" s="257"/>
    </row>
    <row r="417" spans="4:5" ht="12.75">
      <c r="D417" s="257"/>
      <c r="E417" s="257"/>
    </row>
    <row r="418" spans="4:5" ht="12.75">
      <c r="D418" s="257"/>
      <c r="E418" s="257"/>
    </row>
    <row r="419" spans="4:5" ht="12.75">
      <c r="D419" s="257"/>
      <c r="E419" s="257"/>
    </row>
    <row r="420" spans="4:5" ht="12.75">
      <c r="D420" s="257"/>
      <c r="E420" s="257"/>
    </row>
    <row r="421" spans="4:5" ht="12.75">
      <c r="D421" s="257"/>
      <c r="E421" s="257"/>
    </row>
    <row r="422" spans="4:5" ht="12.75">
      <c r="D422" s="257"/>
      <c r="E422" s="257"/>
    </row>
    <row r="423" spans="4:5" ht="12.75">
      <c r="D423" s="257"/>
      <c r="E423" s="257"/>
    </row>
    <row r="424" spans="4:5" ht="12.75">
      <c r="D424" s="257"/>
      <c r="E424" s="257"/>
    </row>
    <row r="425" spans="4:5" ht="12.75">
      <c r="D425" s="257"/>
      <c r="E425" s="257"/>
    </row>
    <row r="426" spans="4:5" ht="12.75">
      <c r="D426" s="257"/>
      <c r="E426" s="257"/>
    </row>
    <row r="427" spans="4:5" ht="12.75">
      <c r="D427" s="257"/>
      <c r="E427" s="257"/>
    </row>
    <row r="428" spans="4:5" ht="12.75">
      <c r="D428" s="257"/>
      <c r="E428" s="257"/>
    </row>
    <row r="429" spans="4:5" ht="12.75">
      <c r="D429" s="257"/>
      <c r="E429" s="257"/>
    </row>
    <row r="430" spans="4:5" ht="12.75">
      <c r="D430" s="257"/>
      <c r="E430" s="257"/>
    </row>
    <row r="431" spans="4:5" ht="12.75">
      <c r="D431" s="257"/>
      <c r="E431" s="257"/>
    </row>
    <row r="432" spans="4:5" ht="12.75">
      <c r="D432" s="257"/>
      <c r="E432" s="257"/>
    </row>
    <row r="433" spans="4:5" ht="12.75">
      <c r="D433" s="257"/>
      <c r="E433" s="257"/>
    </row>
    <row r="434" spans="4:5" ht="12.75">
      <c r="D434" s="257"/>
      <c r="E434" s="257"/>
    </row>
    <row r="435" spans="4:5" ht="12.75">
      <c r="D435" s="257"/>
      <c r="E435" s="257"/>
    </row>
    <row r="436" spans="4:5" ht="12.75">
      <c r="D436" s="257"/>
      <c r="E436" s="257"/>
    </row>
    <row r="437" spans="4:5" ht="12.75">
      <c r="D437" s="257"/>
      <c r="E437" s="257"/>
    </row>
    <row r="438" spans="4:5" ht="12.75">
      <c r="D438" s="257"/>
      <c r="E438" s="257"/>
    </row>
    <row r="439" spans="4:5" ht="12.75">
      <c r="D439" s="257"/>
      <c r="E439" s="257"/>
    </row>
    <row r="440" spans="4:5" ht="12.75">
      <c r="D440" s="257"/>
      <c r="E440" s="257"/>
    </row>
    <row r="441" spans="4:5" ht="12.75">
      <c r="D441" s="257"/>
      <c r="E441" s="257"/>
    </row>
    <row r="442" spans="4:5" ht="12.75">
      <c r="D442" s="257"/>
      <c r="E442" s="257"/>
    </row>
    <row r="443" spans="4:5" ht="12.75">
      <c r="D443" s="257"/>
      <c r="E443" s="257"/>
    </row>
    <row r="444" spans="4:5" ht="12.75">
      <c r="D444" s="257"/>
      <c r="E444" s="257"/>
    </row>
    <row r="445" spans="4:5" ht="12.75">
      <c r="D445" s="257"/>
      <c r="E445" s="257"/>
    </row>
    <row r="446" spans="4:5" ht="12.75">
      <c r="D446" s="257"/>
      <c r="E446" s="257"/>
    </row>
    <row r="447" spans="4:5" ht="12.75">
      <c r="D447" s="257"/>
      <c r="E447" s="257"/>
    </row>
    <row r="448" spans="4:5" ht="12.75">
      <c r="D448" s="257"/>
      <c r="E448" s="257"/>
    </row>
    <row r="449" spans="4:5" ht="12.75">
      <c r="D449" s="257"/>
      <c r="E449" s="257"/>
    </row>
    <row r="450" spans="4:5" ht="12.75">
      <c r="D450" s="257"/>
      <c r="E450" s="257"/>
    </row>
    <row r="451" spans="4:5" ht="12.75">
      <c r="D451" s="257"/>
      <c r="E451" s="257"/>
    </row>
    <row r="452" spans="4:5" ht="12.75">
      <c r="D452" s="257"/>
      <c r="E452" s="257"/>
    </row>
    <row r="453" spans="4:5" ht="12.75">
      <c r="D453" s="257"/>
      <c r="E453" s="257"/>
    </row>
    <row r="454" spans="4:5" ht="12.75">
      <c r="D454" s="257"/>
      <c r="E454" s="257"/>
    </row>
    <row r="455" spans="4:5" ht="12.75">
      <c r="D455" s="257"/>
      <c r="E455" s="257"/>
    </row>
    <row r="456" spans="4:5" ht="12.75">
      <c r="D456" s="257"/>
      <c r="E456" s="257"/>
    </row>
    <row r="457" spans="4:5" ht="12.75">
      <c r="D457" s="257"/>
      <c r="E457" s="257"/>
    </row>
    <row r="458" spans="4:5" ht="12.75">
      <c r="D458" s="257"/>
      <c r="E458" s="257"/>
    </row>
    <row r="459" spans="4:5" ht="12.75">
      <c r="D459" s="257"/>
      <c r="E459" s="257"/>
    </row>
    <row r="460" spans="4:5" ht="12.75">
      <c r="D460" s="257"/>
      <c r="E460" s="257"/>
    </row>
    <row r="461" spans="4:5" ht="12.75">
      <c r="D461" s="257"/>
      <c r="E461" s="257"/>
    </row>
    <row r="462" spans="4:5" ht="12.75">
      <c r="D462" s="257"/>
      <c r="E462" s="257"/>
    </row>
    <row r="463" spans="4:5" ht="12.75">
      <c r="D463" s="257"/>
      <c r="E463" s="257"/>
    </row>
    <row r="464" spans="4:5" ht="12.75">
      <c r="D464" s="257"/>
      <c r="E464" s="257"/>
    </row>
    <row r="465" spans="4:5" ht="12.75">
      <c r="D465" s="257"/>
      <c r="E465" s="257"/>
    </row>
    <row r="466" spans="1:5" ht="12.75">
      <c r="A466" s="310"/>
      <c r="B466" s="310"/>
      <c r="C466" s="330"/>
      <c r="D466" s="312"/>
      <c r="E466" s="313"/>
    </row>
    <row r="467" spans="1:5" ht="12.75">
      <c r="A467" s="310"/>
      <c r="B467" s="310"/>
      <c r="C467" s="330"/>
      <c r="D467" s="312"/>
      <c r="E467" s="313"/>
    </row>
    <row r="468" spans="1:5" ht="12.75">
      <c r="A468" s="310"/>
      <c r="B468" s="310"/>
      <c r="C468" s="330"/>
      <c r="D468" s="312"/>
      <c r="E468" s="313"/>
    </row>
    <row r="469" spans="1:5" ht="12.75">
      <c r="A469" s="310"/>
      <c r="B469" s="310"/>
      <c r="C469" s="330"/>
      <c r="D469" s="312"/>
      <c r="E469" s="313"/>
    </row>
    <row r="470" spans="1:5" ht="12.75">
      <c r="A470" s="310"/>
      <c r="B470" s="310"/>
      <c r="C470" s="330"/>
      <c r="D470" s="312"/>
      <c r="E470" s="313"/>
    </row>
    <row r="471" spans="1:5" ht="12.75">
      <c r="A471" s="310"/>
      <c r="B471" s="310"/>
      <c r="C471" s="330"/>
      <c r="D471" s="312"/>
      <c r="E471" s="313"/>
    </row>
    <row r="472" spans="1:5" ht="12.75">
      <c r="A472" s="310"/>
      <c r="B472" s="310"/>
      <c r="C472" s="330"/>
      <c r="D472" s="312"/>
      <c r="E472" s="313"/>
    </row>
    <row r="473" spans="1:5" ht="12.75">
      <c r="A473" s="310"/>
      <c r="B473" s="310"/>
      <c r="C473" s="330"/>
      <c r="D473" s="312"/>
      <c r="E473" s="313"/>
    </row>
    <row r="474" spans="1:5" ht="12.75">
      <c r="A474" s="310"/>
      <c r="B474" s="310"/>
      <c r="C474" s="330"/>
      <c r="D474" s="312"/>
      <c r="E474" s="313"/>
    </row>
    <row r="475" spans="1:5" ht="12.75">
      <c r="A475" s="310"/>
      <c r="B475" s="310"/>
      <c r="C475" s="330"/>
      <c r="D475" s="312"/>
      <c r="E475" s="313"/>
    </row>
    <row r="476" spans="1:5" ht="12.75">
      <c r="A476" s="310"/>
      <c r="B476" s="310"/>
      <c r="C476" s="330"/>
      <c r="D476" s="312"/>
      <c r="E476" s="313"/>
    </row>
    <row r="489" spans="1:5" ht="12.75">
      <c r="A489" s="310"/>
      <c r="B489" s="310"/>
      <c r="C489" s="330"/>
      <c r="D489" s="312"/>
      <c r="E489" s="313"/>
    </row>
    <row r="490" spans="4:5" ht="12.75">
      <c r="D490" s="257"/>
      <c r="E490" s="257"/>
    </row>
    <row r="491" spans="4:5" ht="12.75">
      <c r="D491" s="257"/>
      <c r="E491" s="257"/>
    </row>
    <row r="492" spans="4:5" ht="12.75">
      <c r="D492" s="257"/>
      <c r="E492" s="257"/>
    </row>
    <row r="493" spans="4:5" ht="12.75">
      <c r="D493" s="257"/>
      <c r="E493" s="257"/>
    </row>
    <row r="494" spans="4:5" ht="12.75">
      <c r="D494" s="257"/>
      <c r="E494" s="257"/>
    </row>
    <row r="495" spans="4:5" ht="12.75">
      <c r="D495" s="257"/>
      <c r="E495" s="257"/>
    </row>
    <row r="496" spans="4:5" ht="12.75">
      <c r="D496" s="257"/>
      <c r="E496" s="257"/>
    </row>
    <row r="497" spans="4:5" ht="12.75">
      <c r="D497" s="257"/>
      <c r="E497" s="257"/>
    </row>
    <row r="498" spans="4:5" ht="12.75">
      <c r="D498" s="257"/>
      <c r="E498" s="257"/>
    </row>
    <row r="499" spans="1:5" ht="12.75">
      <c r="A499" s="310"/>
      <c r="B499" s="310"/>
      <c r="C499" s="330"/>
      <c r="D499" s="312"/>
      <c r="E499" s="313"/>
    </row>
    <row r="500" spans="1:5" ht="12.75">
      <c r="A500" s="310"/>
      <c r="B500" s="310"/>
      <c r="C500" s="330"/>
      <c r="D500" s="312"/>
      <c r="E500" s="313"/>
    </row>
    <row r="501" spans="1:5" ht="12.75">
      <c r="A501" s="310"/>
      <c r="B501" s="310"/>
      <c r="C501" s="330"/>
      <c r="D501" s="312"/>
      <c r="E501" s="313"/>
    </row>
    <row r="502" spans="1:5" ht="12.75">
      <c r="A502" s="310"/>
      <c r="B502" s="310"/>
      <c r="C502" s="330"/>
      <c r="D502" s="312"/>
      <c r="E502" s="313"/>
    </row>
    <row r="503" spans="1:5" ht="12.75">
      <c r="A503" s="310"/>
      <c r="B503" s="310"/>
      <c r="C503" s="330"/>
      <c r="D503" s="312"/>
      <c r="E503" s="313"/>
    </row>
    <row r="504" spans="1:5" ht="12.75">
      <c r="A504" s="310"/>
      <c r="B504" s="310"/>
      <c r="C504" s="330"/>
      <c r="D504" s="312"/>
      <c r="E504" s="313"/>
    </row>
    <row r="505" spans="1:5" ht="12.75">
      <c r="A505" s="310"/>
      <c r="B505" s="310"/>
      <c r="C505" s="330"/>
      <c r="D505" s="312"/>
      <c r="E505" s="313"/>
    </row>
    <row r="506" spans="4:5" ht="12.75">
      <c r="D506" s="257"/>
      <c r="E506" s="257"/>
    </row>
    <row r="507" spans="4:5" ht="12.75">
      <c r="D507" s="257"/>
      <c r="E507" s="257"/>
    </row>
    <row r="508" spans="4:5" ht="12.75">
      <c r="D508" s="257"/>
      <c r="E508" s="257"/>
    </row>
    <row r="509" spans="4:5" ht="12.75">
      <c r="D509" s="257"/>
      <c r="E509" s="257"/>
    </row>
    <row r="510" spans="4:5" ht="12.75">
      <c r="D510" s="257"/>
      <c r="E510" s="257"/>
    </row>
    <row r="511" spans="4:5" ht="12.75">
      <c r="D511" s="257"/>
      <c r="E511" s="257"/>
    </row>
    <row r="512" spans="4:5" ht="12.75">
      <c r="D512" s="257"/>
      <c r="E512" s="257"/>
    </row>
    <row r="513" spans="4:5" ht="12.75">
      <c r="D513" s="257"/>
      <c r="E513" s="257"/>
    </row>
    <row r="514" spans="4:5" ht="12.75">
      <c r="D514" s="257"/>
      <c r="E514" s="257"/>
    </row>
    <row r="515" spans="4:5" ht="12.75">
      <c r="D515" s="257"/>
      <c r="E515" s="257"/>
    </row>
    <row r="516" spans="4:5" ht="12.75">
      <c r="D516" s="257"/>
      <c r="E516" s="257"/>
    </row>
    <row r="517" spans="4:5" ht="12.75">
      <c r="D517" s="257"/>
      <c r="E517" s="257"/>
    </row>
    <row r="518" spans="4:5" ht="12.75">
      <c r="D518" s="257"/>
      <c r="E518" s="257"/>
    </row>
    <row r="519" spans="4:5" ht="12.75">
      <c r="D519" s="257"/>
      <c r="E519" s="257"/>
    </row>
    <row r="520" spans="4:5" ht="12.75">
      <c r="D520" s="257"/>
      <c r="E520" s="257"/>
    </row>
    <row r="521" spans="4:5" ht="12.75">
      <c r="D521" s="257"/>
      <c r="E521" s="257"/>
    </row>
    <row r="522" spans="4:5" ht="12.75">
      <c r="D522" s="257"/>
      <c r="E522" s="257"/>
    </row>
    <row r="523" spans="4:5" ht="12.75">
      <c r="D523" s="257"/>
      <c r="E523" s="257"/>
    </row>
    <row r="524" spans="4:5" ht="12.75">
      <c r="D524" s="257"/>
      <c r="E524" s="257"/>
    </row>
    <row r="525" spans="4:5" ht="12.75">
      <c r="D525" s="257"/>
      <c r="E525" s="257"/>
    </row>
    <row r="526" spans="4:5" ht="12.75">
      <c r="D526" s="257"/>
      <c r="E526" s="257"/>
    </row>
    <row r="527" spans="4:5" ht="12.75">
      <c r="D527" s="257"/>
      <c r="E527" s="257"/>
    </row>
    <row r="528" spans="4:5" ht="12.75">
      <c r="D528" s="257"/>
      <c r="E528" s="257"/>
    </row>
    <row r="529" spans="4:5" ht="12.75">
      <c r="D529" s="257"/>
      <c r="E529" s="257"/>
    </row>
    <row r="530" spans="4:5" ht="12.75">
      <c r="D530" s="257"/>
      <c r="E530" s="257"/>
    </row>
    <row r="531" spans="4:5" ht="12.75">
      <c r="D531" s="257"/>
      <c r="E531" s="257"/>
    </row>
    <row r="532" spans="4:5" ht="12.75">
      <c r="D532" s="257"/>
      <c r="E532" s="257"/>
    </row>
    <row r="533" spans="4:5" ht="12.75">
      <c r="D533" s="257"/>
      <c r="E533" s="257"/>
    </row>
    <row r="534" spans="4:5" ht="12.75">
      <c r="D534" s="257"/>
      <c r="E534" s="257"/>
    </row>
    <row r="535" spans="4:5" ht="12.75">
      <c r="D535" s="257"/>
      <c r="E535" s="257"/>
    </row>
    <row r="536" spans="4:5" ht="12.75">
      <c r="D536" s="257"/>
      <c r="E536" s="257"/>
    </row>
    <row r="537" spans="4:5" ht="12.75">
      <c r="D537" s="257"/>
      <c r="E537" s="257"/>
    </row>
    <row r="538" spans="4:5" ht="12.75">
      <c r="D538" s="257"/>
      <c r="E538" s="257"/>
    </row>
    <row r="539" spans="4:5" ht="12.75">
      <c r="D539" s="257"/>
      <c r="E539" s="257"/>
    </row>
    <row r="540" spans="4:5" ht="12.75">
      <c r="D540" s="257"/>
      <c r="E540" s="257"/>
    </row>
    <row r="541" spans="4:5" ht="12.75">
      <c r="D541" s="257"/>
      <c r="E541" s="257"/>
    </row>
    <row r="542" spans="4:5" ht="12.75">
      <c r="D542" s="257"/>
      <c r="E542" s="257"/>
    </row>
    <row r="543" spans="4:5" ht="12.75">
      <c r="D543" s="257"/>
      <c r="E543" s="257"/>
    </row>
    <row r="544" spans="4:5" ht="12.75">
      <c r="D544" s="257"/>
      <c r="E544" s="257"/>
    </row>
    <row r="545" spans="4:5" ht="12.75">
      <c r="D545" s="257"/>
      <c r="E545" s="257"/>
    </row>
    <row r="546" spans="4:5" ht="12.75">
      <c r="D546" s="257"/>
      <c r="E546" s="257"/>
    </row>
    <row r="547" spans="4:5" ht="12.75">
      <c r="D547" s="257"/>
      <c r="E547" s="257"/>
    </row>
    <row r="548" spans="4:5" ht="12.75">
      <c r="D548" s="257"/>
      <c r="E548" s="257"/>
    </row>
    <row r="549" spans="4:5" ht="12.75">
      <c r="D549" s="257"/>
      <c r="E549" s="257"/>
    </row>
    <row r="550" spans="4:5" ht="12.75">
      <c r="D550" s="257"/>
      <c r="E550" s="257"/>
    </row>
    <row r="551" spans="4:5" ht="12.75">
      <c r="D551" s="257"/>
      <c r="E551" s="257"/>
    </row>
    <row r="552" spans="4:5" ht="12.75">
      <c r="D552" s="257"/>
      <c r="E552" s="257"/>
    </row>
    <row r="553" spans="1:5" ht="12.75">
      <c r="A553" s="310"/>
      <c r="B553" s="310"/>
      <c r="C553" s="330"/>
      <c r="D553" s="312"/>
      <c r="E553" s="313"/>
    </row>
    <row r="554" spans="1:5" ht="12.75">
      <c r="A554" s="310"/>
      <c r="B554" s="310"/>
      <c r="C554" s="330"/>
      <c r="D554" s="312"/>
      <c r="E554" s="313"/>
    </row>
    <row r="555" spans="1:5" ht="12.75">
      <c r="A555" s="310"/>
      <c r="B555" s="310"/>
      <c r="C555" s="330"/>
      <c r="D555" s="312"/>
      <c r="E555" s="313"/>
    </row>
    <row r="556" spans="1:5" ht="12.75">
      <c r="A556" s="310"/>
      <c r="B556" s="310"/>
      <c r="C556" s="330"/>
      <c r="D556" s="312"/>
      <c r="E556" s="313"/>
    </row>
    <row r="557" spans="1:5" ht="12.75">
      <c r="A557" s="310"/>
      <c r="B557" s="310"/>
      <c r="C557" s="330"/>
      <c r="D557" s="312"/>
      <c r="E557" s="313"/>
    </row>
    <row r="558" spans="1:5" ht="12.75">
      <c r="A558" s="310"/>
      <c r="B558" s="310"/>
      <c r="C558" s="330"/>
      <c r="D558" s="312"/>
      <c r="E558" s="313"/>
    </row>
    <row r="559" spans="1:5" ht="12.75">
      <c r="A559" s="310"/>
      <c r="B559" s="310"/>
      <c r="C559" s="330"/>
      <c r="D559" s="312"/>
      <c r="E559" s="313"/>
    </row>
    <row r="560" spans="1:5" ht="12.75">
      <c r="A560" s="310"/>
      <c r="B560" s="310"/>
      <c r="C560" s="330"/>
      <c r="D560" s="312"/>
      <c r="E560" s="313"/>
    </row>
    <row r="561" spans="1:5" ht="12.75">
      <c r="A561" s="310"/>
      <c r="B561" s="310"/>
      <c r="C561" s="330"/>
      <c r="D561" s="312"/>
      <c r="E561" s="313"/>
    </row>
    <row r="562" spans="1:5" ht="12.75">
      <c r="A562" s="310"/>
      <c r="B562" s="310"/>
      <c r="C562" s="330"/>
      <c r="D562" s="312"/>
      <c r="E562" s="313"/>
    </row>
    <row r="563" spans="1:5" ht="12.75">
      <c r="A563" s="310"/>
      <c r="B563" s="310"/>
      <c r="C563" s="330"/>
      <c r="D563" s="312"/>
      <c r="E563" s="313"/>
    </row>
    <row r="564" spans="1:5" ht="12.75">
      <c r="A564" s="310"/>
      <c r="B564" s="310"/>
      <c r="C564" s="330"/>
      <c r="D564" s="312"/>
      <c r="E564" s="313"/>
    </row>
    <row r="565" spans="1:5" ht="12.75">
      <c r="A565" s="310"/>
      <c r="B565" s="310"/>
      <c r="C565" s="330"/>
      <c r="D565" s="312"/>
      <c r="E565" s="313"/>
    </row>
    <row r="566" spans="1:5" ht="12.75">
      <c r="A566" s="310"/>
      <c r="B566" s="310"/>
      <c r="C566" s="330"/>
      <c r="D566" s="312"/>
      <c r="E566" s="313"/>
    </row>
    <row r="567" spans="1:5" ht="12.75">
      <c r="A567" s="310"/>
      <c r="B567" s="310"/>
      <c r="C567" s="330"/>
      <c r="D567" s="312"/>
      <c r="E567" s="313"/>
    </row>
    <row r="568" spans="1:5" ht="12.75">
      <c r="A568" s="310"/>
      <c r="B568" s="310"/>
      <c r="C568" s="330"/>
      <c r="D568" s="312"/>
      <c r="E568" s="313"/>
    </row>
    <row r="569" spans="1:5" ht="12.75">
      <c r="A569" s="310"/>
      <c r="B569" s="310"/>
      <c r="C569" s="330"/>
      <c r="D569" s="312"/>
      <c r="E569" s="313"/>
    </row>
    <row r="570" spans="1:5" ht="12.75">
      <c r="A570" s="310"/>
      <c r="B570" s="310"/>
      <c r="C570" s="330"/>
      <c r="D570" s="312"/>
      <c r="E570" s="313"/>
    </row>
    <row r="571" spans="1:5" ht="12.75">
      <c r="A571" s="310"/>
      <c r="B571" s="310"/>
      <c r="C571" s="330"/>
      <c r="D571" s="312"/>
      <c r="E571" s="313"/>
    </row>
    <row r="572" spans="1:5" ht="12.75">
      <c r="A572" s="310"/>
      <c r="B572" s="310"/>
      <c r="C572" s="330"/>
      <c r="D572" s="312"/>
      <c r="E572" s="313"/>
    </row>
    <row r="573" spans="1:5" ht="12.75">
      <c r="A573" s="310"/>
      <c r="B573" s="310"/>
      <c r="C573" s="330"/>
      <c r="D573" s="312"/>
      <c r="E573" s="313"/>
    </row>
    <row r="574" spans="1:5" ht="12.75">
      <c r="A574" s="310"/>
      <c r="B574" s="310"/>
      <c r="C574" s="330"/>
      <c r="D574" s="312"/>
      <c r="E574" s="313"/>
    </row>
    <row r="575" spans="1:5" ht="12.75">
      <c r="A575" s="310"/>
      <c r="B575" s="310"/>
      <c r="C575" s="330"/>
      <c r="D575" s="312"/>
      <c r="E575" s="313"/>
    </row>
    <row r="576" spans="1:5" ht="12.75">
      <c r="A576" s="310"/>
      <c r="B576" s="310"/>
      <c r="C576" s="330"/>
      <c r="D576" s="312"/>
      <c r="E576" s="313"/>
    </row>
    <row r="577" spans="1:5" ht="12.75">
      <c r="A577" s="310"/>
      <c r="B577" s="310"/>
      <c r="C577" s="330"/>
      <c r="D577" s="312"/>
      <c r="E577" s="313"/>
    </row>
    <row r="578" spans="1:5" ht="12.75">
      <c r="A578" s="310"/>
      <c r="B578" s="310"/>
      <c r="C578" s="330"/>
      <c r="D578" s="312"/>
      <c r="E578" s="313"/>
    </row>
    <row r="579" spans="1:5" ht="12.75">
      <c r="A579" s="310"/>
      <c r="B579" s="310"/>
      <c r="C579" s="330"/>
      <c r="D579" s="312"/>
      <c r="E579" s="313"/>
    </row>
    <row r="580" spans="1:5" ht="12.75">
      <c r="A580" s="310"/>
      <c r="B580" s="310"/>
      <c r="C580" s="330"/>
      <c r="D580" s="312"/>
      <c r="E580" s="313"/>
    </row>
    <row r="581" spans="1:5" ht="12.75">
      <c r="A581" s="310"/>
      <c r="B581" s="310"/>
      <c r="C581" s="330"/>
      <c r="D581" s="312"/>
      <c r="E581" s="313"/>
    </row>
    <row r="582" spans="1:5" ht="12.75">
      <c r="A582" s="310"/>
      <c r="B582" s="310"/>
      <c r="C582" s="330"/>
      <c r="D582" s="312"/>
      <c r="E582" s="313"/>
    </row>
    <row r="583" spans="1:5" ht="12.75">
      <c r="A583" s="310"/>
      <c r="B583" s="310"/>
      <c r="C583" s="330"/>
      <c r="D583" s="312"/>
      <c r="E583" s="313"/>
    </row>
    <row r="584" spans="1:5" ht="12.75">
      <c r="A584" s="310"/>
      <c r="B584" s="310"/>
      <c r="C584" s="330"/>
      <c r="D584" s="312"/>
      <c r="E584" s="313"/>
    </row>
    <row r="585" spans="1:5" ht="12.75">
      <c r="A585" s="310"/>
      <c r="B585" s="310"/>
      <c r="C585" s="330"/>
      <c r="D585" s="312"/>
      <c r="E585" s="313"/>
    </row>
    <row r="586" spans="1:5" ht="12.75">
      <c r="A586" s="310"/>
      <c r="B586" s="310"/>
      <c r="C586" s="330"/>
      <c r="D586" s="312"/>
      <c r="E586" s="313"/>
    </row>
    <row r="587" spans="1:5" ht="12.75">
      <c r="A587" s="310"/>
      <c r="B587" s="310"/>
      <c r="C587" s="330"/>
      <c r="D587" s="312"/>
      <c r="E587" s="313"/>
    </row>
    <row r="588" spans="1:5" ht="12.75">
      <c r="A588" s="310"/>
      <c r="B588" s="310"/>
      <c r="C588" s="330"/>
      <c r="D588" s="312"/>
      <c r="E588" s="313"/>
    </row>
    <row r="589" spans="1:5" ht="12.75">
      <c r="A589" s="310"/>
      <c r="B589" s="310"/>
      <c r="C589" s="330"/>
      <c r="D589" s="312"/>
      <c r="E589" s="313"/>
    </row>
    <row r="590" spans="1:5" ht="12.75">
      <c r="A590" s="310"/>
      <c r="B590" s="310"/>
      <c r="C590" s="330"/>
      <c r="D590" s="312"/>
      <c r="E590" s="313"/>
    </row>
    <row r="591" spans="1:5" ht="12.75">
      <c r="A591" s="310"/>
      <c r="B591" s="310"/>
      <c r="C591" s="330"/>
      <c r="D591" s="312"/>
      <c r="E591" s="313"/>
    </row>
    <row r="592" spans="1:5" ht="12.75">
      <c r="A592" s="310"/>
      <c r="B592" s="310"/>
      <c r="C592" s="330"/>
      <c r="D592" s="312"/>
      <c r="E592" s="313"/>
    </row>
    <row r="593" spans="1:5" ht="12.75">
      <c r="A593" s="310"/>
      <c r="B593" s="310"/>
      <c r="C593" s="330"/>
      <c r="D593" s="312"/>
      <c r="E593" s="313"/>
    </row>
    <row r="594" spans="1:5" ht="12.75">
      <c r="A594" s="310"/>
      <c r="B594" s="310"/>
      <c r="C594" s="330"/>
      <c r="D594" s="312"/>
      <c r="E594" s="313"/>
    </row>
    <row r="595" spans="1:5" ht="12.75">
      <c r="A595" s="310"/>
      <c r="B595" s="310"/>
      <c r="C595" s="330"/>
      <c r="D595" s="312"/>
      <c r="E595" s="313"/>
    </row>
    <row r="596" spans="1:5" ht="12.75">
      <c r="A596" s="310"/>
      <c r="B596" s="310"/>
      <c r="C596" s="330"/>
      <c r="D596" s="312"/>
      <c r="E596" s="313"/>
    </row>
    <row r="597" spans="1:5" ht="12.75">
      <c r="A597" s="310"/>
      <c r="B597" s="310"/>
      <c r="C597" s="330"/>
      <c r="D597" s="312"/>
      <c r="E597" s="313"/>
    </row>
  </sheetData>
  <sheetProtection/>
  <mergeCells count="12">
    <mergeCell ref="A1:P1"/>
    <mergeCell ref="A2:P2"/>
    <mergeCell ref="A3:P3"/>
    <mergeCell ref="A11:A12"/>
    <mergeCell ref="B11:B12"/>
    <mergeCell ref="C11:C12"/>
    <mergeCell ref="D11:D12"/>
    <mergeCell ref="E11:E12"/>
    <mergeCell ref="F11:K11"/>
    <mergeCell ref="L11:P11"/>
    <mergeCell ref="A72:K72"/>
    <mergeCell ref="A73:K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6"/>
  <sheetViews>
    <sheetView tabSelected="1" zoomScalePageLayoutView="0" workbookViewId="0" topLeftCell="A13">
      <selection activeCell="A7" sqref="A7"/>
    </sheetView>
  </sheetViews>
  <sheetFormatPr defaultColWidth="12.28125" defaultRowHeight="15"/>
  <cols>
    <col min="1" max="1" width="5.7109375" style="120" customWidth="1"/>
    <col min="2" max="2" width="8.7109375" style="120" customWidth="1"/>
    <col min="3" max="3" width="55.7109375" style="106" customWidth="1"/>
    <col min="4" max="4" width="7.7109375" style="120" customWidth="1"/>
    <col min="5" max="5" width="7.7109375" style="121" customWidth="1"/>
    <col min="6" max="7" width="8.7109375" style="173" customWidth="1"/>
    <col min="8" max="11" width="8.7109375" style="120" customWidth="1"/>
    <col min="12" max="15" width="9.7109375" style="120" customWidth="1"/>
    <col min="16" max="16" width="12.7109375" style="120" customWidth="1"/>
    <col min="17" max="16384" width="12.28125" style="106" customWidth="1"/>
  </cols>
  <sheetData>
    <row r="1" spans="1:16" s="99" customFormat="1" ht="12.75" customHeight="1">
      <c r="A1" s="406" t="s">
        <v>697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s="100" customFormat="1" ht="13.5" customHeight="1">
      <c r="A2" s="411" t="s">
        <v>695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 s="105" customFormat="1" ht="12.75" customHeight="1">
      <c r="A3" s="465" t="s">
        <v>117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</row>
    <row r="4" spans="1:8" ht="12.75">
      <c r="A4" s="183" t="s">
        <v>561</v>
      </c>
      <c r="B4" s="184"/>
      <c r="C4" s="184"/>
      <c r="D4" s="184"/>
      <c r="E4" s="185"/>
      <c r="F4" s="184"/>
      <c r="G4" s="184"/>
      <c r="H4" s="184"/>
    </row>
    <row r="5" spans="1:8" ht="12.75">
      <c r="A5" s="183" t="s">
        <v>554</v>
      </c>
      <c r="B5" s="184"/>
      <c r="C5" s="184"/>
      <c r="D5" s="184"/>
      <c r="E5" s="185"/>
      <c r="F5" s="184"/>
      <c r="G5" s="184"/>
      <c r="H5" s="184"/>
    </row>
    <row r="6" spans="1:8" ht="12.75">
      <c r="A6" s="183" t="s">
        <v>555</v>
      </c>
      <c r="B6" s="184"/>
      <c r="C6" s="184"/>
      <c r="D6" s="184"/>
      <c r="E6" s="185"/>
      <c r="F6" s="184"/>
      <c r="G6" s="184"/>
      <c r="H6" s="184"/>
    </row>
    <row r="7" spans="1:8" ht="12.75">
      <c r="A7" s="183"/>
      <c r="B7" s="184"/>
      <c r="C7" s="184"/>
      <c r="D7" s="184"/>
      <c r="E7" s="185"/>
      <c r="F7" s="184"/>
      <c r="G7" s="184"/>
      <c r="H7" s="184"/>
    </row>
    <row r="8" spans="1:16" s="100" customFormat="1" ht="12.75">
      <c r="A8" s="183" t="s">
        <v>696</v>
      </c>
      <c r="B8" s="184"/>
      <c r="C8" s="184"/>
      <c r="D8" s="184"/>
      <c r="E8" s="185"/>
      <c r="F8" s="184"/>
      <c r="G8" s="184"/>
      <c r="H8" s="184"/>
      <c r="I8" s="136"/>
      <c r="J8" s="136"/>
      <c r="K8" s="136"/>
      <c r="L8" s="136"/>
      <c r="M8" s="183" t="s">
        <v>97</v>
      </c>
      <c r="N8" s="184"/>
      <c r="O8" s="186">
        <v>0</v>
      </c>
      <c r="P8" s="183" t="s">
        <v>100</v>
      </c>
    </row>
    <row r="9" spans="1:16" s="100" customFormat="1" ht="12.75">
      <c r="A9" s="172"/>
      <c r="B9" s="172"/>
      <c r="C9" s="179"/>
      <c r="D9" s="107"/>
      <c r="E9" s="108"/>
      <c r="F9" s="107"/>
      <c r="G9" s="107"/>
      <c r="H9" s="136"/>
      <c r="I9" s="136"/>
      <c r="J9" s="136"/>
      <c r="K9" s="136"/>
      <c r="L9" s="136"/>
      <c r="M9" s="183"/>
      <c r="N9" s="184"/>
      <c r="O9" s="184"/>
      <c r="P9" s="184"/>
    </row>
    <row r="10" spans="1:16" s="100" customFormat="1" ht="12.75">
      <c r="A10" s="134"/>
      <c r="B10" s="134"/>
      <c r="C10" s="134"/>
      <c r="D10" s="107"/>
      <c r="E10" s="107"/>
      <c r="F10" s="136"/>
      <c r="G10" s="136"/>
      <c r="H10" s="136"/>
      <c r="I10" s="136"/>
      <c r="J10" s="136"/>
      <c r="K10" s="136"/>
      <c r="L10" s="136"/>
      <c r="M10" s="183" t="s">
        <v>547</v>
      </c>
      <c r="N10" s="184"/>
      <c r="O10" s="184"/>
      <c r="P10" s="184"/>
    </row>
    <row r="11" spans="1:16" s="184" customFormat="1" ht="13.5" customHeight="1">
      <c r="A11" s="462" t="s">
        <v>162</v>
      </c>
      <c r="B11" s="462" t="s">
        <v>132</v>
      </c>
      <c r="C11" s="466" t="s">
        <v>139</v>
      </c>
      <c r="D11" s="462" t="s">
        <v>163</v>
      </c>
      <c r="E11" s="463" t="s">
        <v>164</v>
      </c>
      <c r="F11" s="464" t="s">
        <v>141</v>
      </c>
      <c r="G11" s="464"/>
      <c r="H11" s="464"/>
      <c r="I11" s="464"/>
      <c r="J11" s="464"/>
      <c r="K11" s="464"/>
      <c r="L11" s="464" t="s">
        <v>126</v>
      </c>
      <c r="M11" s="464"/>
      <c r="N11" s="464"/>
      <c r="O11" s="464"/>
      <c r="P11" s="464"/>
    </row>
    <row r="12" spans="1:16" s="184" customFormat="1" ht="54.75" customHeight="1">
      <c r="A12" s="462"/>
      <c r="B12" s="462"/>
      <c r="C12" s="466"/>
      <c r="D12" s="462"/>
      <c r="E12" s="463"/>
      <c r="F12" s="386" t="s">
        <v>127</v>
      </c>
      <c r="G12" s="386" t="s">
        <v>128</v>
      </c>
      <c r="H12" s="386" t="s">
        <v>107</v>
      </c>
      <c r="I12" s="386" t="s">
        <v>108</v>
      </c>
      <c r="J12" s="386" t="s">
        <v>109</v>
      </c>
      <c r="K12" s="386" t="s">
        <v>129</v>
      </c>
      <c r="L12" s="386" t="s">
        <v>130</v>
      </c>
      <c r="M12" s="386" t="s">
        <v>107</v>
      </c>
      <c r="N12" s="386" t="s">
        <v>108</v>
      </c>
      <c r="O12" s="386" t="s">
        <v>109</v>
      </c>
      <c r="P12" s="386" t="s">
        <v>131</v>
      </c>
    </row>
    <row r="13" spans="1:16" s="103" customFormat="1" ht="12.75">
      <c r="A13" s="101">
        <v>1</v>
      </c>
      <c r="B13" s="101">
        <v>2</v>
      </c>
      <c r="C13" s="102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  <c r="L13" s="101">
        <v>12</v>
      </c>
      <c r="M13" s="101">
        <v>13</v>
      </c>
      <c r="N13" s="101">
        <v>14</v>
      </c>
      <c r="O13" s="101">
        <v>15</v>
      </c>
      <c r="P13" s="101">
        <v>16</v>
      </c>
    </row>
    <row r="14" spans="1:16" ht="3" customHeight="1">
      <c r="A14" s="130"/>
      <c r="B14" s="130"/>
      <c r="C14" s="131"/>
      <c r="D14" s="130"/>
      <c r="E14" s="132"/>
      <c r="F14" s="135"/>
      <c r="G14" s="133"/>
      <c r="H14" s="133"/>
      <c r="I14" s="171"/>
      <c r="J14" s="171"/>
      <c r="K14" s="133"/>
      <c r="L14" s="133"/>
      <c r="M14" s="133"/>
      <c r="N14" s="133"/>
      <c r="O14" s="133"/>
      <c r="P14" s="133"/>
    </row>
    <row r="15" spans="1:16" ht="12.75">
      <c r="A15" s="242"/>
      <c r="B15" s="384"/>
      <c r="C15" s="385" t="s">
        <v>695</v>
      </c>
      <c r="D15" s="242"/>
      <c r="E15" s="244"/>
      <c r="F15" s="245"/>
      <c r="G15" s="246"/>
      <c r="H15" s="246"/>
      <c r="I15" s="247"/>
      <c r="J15" s="247"/>
      <c r="K15" s="246"/>
      <c r="L15" s="246"/>
      <c r="M15" s="246"/>
      <c r="N15" s="246"/>
      <c r="O15" s="246"/>
      <c r="P15" s="246"/>
    </row>
    <row r="16" spans="1:16" ht="12.75">
      <c r="A16" s="130"/>
      <c r="B16" s="130"/>
      <c r="C16" s="131"/>
      <c r="D16" s="130"/>
      <c r="E16" s="132"/>
      <c r="F16" s="135"/>
      <c r="G16" s="133"/>
      <c r="H16" s="133"/>
      <c r="I16" s="171"/>
      <c r="J16" s="171"/>
      <c r="K16" s="133"/>
      <c r="L16" s="133"/>
      <c r="M16" s="133"/>
      <c r="N16" s="133"/>
      <c r="O16" s="133"/>
      <c r="P16" s="133"/>
    </row>
    <row r="17" spans="1:16" ht="12.75">
      <c r="A17" s="130" t="s">
        <v>520</v>
      </c>
      <c r="B17" s="130"/>
      <c r="C17" s="387" t="s">
        <v>701</v>
      </c>
      <c r="D17" s="388" t="s">
        <v>698</v>
      </c>
      <c r="E17" s="389">
        <v>72</v>
      </c>
      <c r="F17" s="135"/>
      <c r="G17" s="133"/>
      <c r="H17" s="133"/>
      <c r="I17" s="171"/>
      <c r="J17" s="171"/>
      <c r="K17" s="133"/>
      <c r="L17" s="133"/>
      <c r="M17" s="133"/>
      <c r="N17" s="133"/>
      <c r="O17" s="133"/>
      <c r="P17" s="133"/>
    </row>
    <row r="18" spans="1:16" ht="12.75">
      <c r="A18" s="130" t="s">
        <v>521</v>
      </c>
      <c r="B18" s="130"/>
      <c r="C18" s="387" t="s">
        <v>702</v>
      </c>
      <c r="D18" s="388" t="s">
        <v>698</v>
      </c>
      <c r="E18" s="389">
        <v>385</v>
      </c>
      <c r="F18" s="135"/>
      <c r="G18" s="133"/>
      <c r="H18" s="133"/>
      <c r="I18" s="171"/>
      <c r="J18" s="171"/>
      <c r="K18" s="133"/>
      <c r="L18" s="133"/>
      <c r="M18" s="133"/>
      <c r="N18" s="133"/>
      <c r="O18" s="133"/>
      <c r="P18" s="133"/>
    </row>
    <row r="19" spans="1:16" ht="12.75">
      <c r="A19" s="130" t="s">
        <v>522</v>
      </c>
      <c r="B19" s="130"/>
      <c r="C19" s="387" t="s">
        <v>703</v>
      </c>
      <c r="D19" s="388" t="s">
        <v>698</v>
      </c>
      <c r="E19" s="389">
        <v>262</v>
      </c>
      <c r="F19" s="135"/>
      <c r="G19" s="133"/>
      <c r="H19" s="133"/>
      <c r="I19" s="171"/>
      <c r="J19" s="171"/>
      <c r="K19" s="133"/>
      <c r="L19" s="133"/>
      <c r="M19" s="133"/>
      <c r="N19" s="133"/>
      <c r="O19" s="133"/>
      <c r="P19" s="133"/>
    </row>
    <row r="20" spans="1:16" ht="12.75">
      <c r="A20" s="130" t="s">
        <v>523</v>
      </c>
      <c r="B20" s="130"/>
      <c r="C20" s="387" t="s">
        <v>704</v>
      </c>
      <c r="D20" s="388" t="s">
        <v>698</v>
      </c>
      <c r="E20" s="389">
        <v>16</v>
      </c>
      <c r="F20" s="135"/>
      <c r="G20" s="133"/>
      <c r="H20" s="133"/>
      <c r="I20" s="171"/>
      <c r="J20" s="171"/>
      <c r="K20" s="133"/>
      <c r="L20" s="133"/>
      <c r="M20" s="133"/>
      <c r="N20" s="133"/>
      <c r="O20" s="133"/>
      <c r="P20" s="133"/>
    </row>
    <row r="21" spans="1:16" ht="12.75">
      <c r="A21" s="130" t="s">
        <v>524</v>
      </c>
      <c r="B21" s="130"/>
      <c r="C21" s="387" t="s">
        <v>705</v>
      </c>
      <c r="D21" s="388" t="s">
        <v>698</v>
      </c>
      <c r="E21" s="389">
        <v>26</v>
      </c>
      <c r="F21" s="135"/>
      <c r="G21" s="133"/>
      <c r="H21" s="133"/>
      <c r="I21" s="171"/>
      <c r="J21" s="171"/>
      <c r="K21" s="133"/>
      <c r="L21" s="133"/>
      <c r="M21" s="133"/>
      <c r="N21" s="133"/>
      <c r="O21" s="133"/>
      <c r="P21" s="133"/>
    </row>
    <row r="22" spans="1:16" ht="12.75">
      <c r="A22" s="130" t="s">
        <v>525</v>
      </c>
      <c r="B22" s="130"/>
      <c r="C22" s="387" t="s">
        <v>706</v>
      </c>
      <c r="D22" s="388" t="s">
        <v>698</v>
      </c>
      <c r="E22" s="389">
        <v>84</v>
      </c>
      <c r="F22" s="135"/>
      <c r="G22" s="133"/>
      <c r="H22" s="133"/>
      <c r="I22" s="171"/>
      <c r="J22" s="171"/>
      <c r="K22" s="133"/>
      <c r="L22" s="133"/>
      <c r="M22" s="133"/>
      <c r="N22" s="133"/>
      <c r="O22" s="133"/>
      <c r="P22" s="133"/>
    </row>
    <row r="23" spans="1:16" s="113" customFormat="1" ht="13.5" thickBot="1">
      <c r="A23" s="164"/>
      <c r="B23" s="164"/>
      <c r="C23" s="165"/>
      <c r="D23" s="165"/>
      <c r="E23" s="138"/>
      <c r="F23" s="174"/>
      <c r="G23" s="175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s="104" customFormat="1" ht="12.75">
      <c r="A24" s="166"/>
      <c r="B24" s="167"/>
      <c r="C24" s="177" t="s">
        <v>110</v>
      </c>
      <c r="D24" s="168"/>
      <c r="E24" s="168"/>
      <c r="F24" s="176"/>
      <c r="G24" s="176"/>
      <c r="H24" s="176"/>
      <c r="I24" s="176"/>
      <c r="J24" s="176"/>
      <c r="K24" s="178"/>
      <c r="L24" s="169">
        <v>0</v>
      </c>
      <c r="M24" s="169">
        <v>0</v>
      </c>
      <c r="N24" s="169">
        <v>0</v>
      </c>
      <c r="O24" s="169">
        <v>0</v>
      </c>
      <c r="P24" s="170">
        <v>0</v>
      </c>
    </row>
    <row r="25" spans="1:16" s="104" customFormat="1" ht="12.75">
      <c r="A25" s="412" t="s">
        <v>562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139"/>
      <c r="M25" s="139"/>
      <c r="N25" s="139">
        <v>0</v>
      </c>
      <c r="O25" s="139"/>
      <c r="P25" s="140">
        <v>0</v>
      </c>
    </row>
    <row r="26" spans="1:16" s="104" customFormat="1" ht="13.5" thickBot="1">
      <c r="A26" s="414" t="s">
        <v>102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141">
        <v>0</v>
      </c>
      <c r="M26" s="141">
        <v>0</v>
      </c>
      <c r="N26" s="141">
        <v>0</v>
      </c>
      <c r="O26" s="141">
        <v>0</v>
      </c>
      <c r="P26" s="142">
        <v>0</v>
      </c>
    </row>
    <row r="27" spans="1:5" s="116" customFormat="1" ht="12.75">
      <c r="A27" s="114"/>
      <c r="B27" s="114"/>
      <c r="C27" s="115"/>
      <c r="D27" s="114"/>
      <c r="E27" s="114"/>
    </row>
    <row r="28" spans="1:7" ht="12.75">
      <c r="A28" s="106"/>
      <c r="B28" s="106"/>
      <c r="D28" s="106"/>
      <c r="E28" s="106"/>
      <c r="F28" s="187"/>
      <c r="G28" s="120"/>
    </row>
    <row r="29" spans="1:15" s="119" customFormat="1" ht="12.75">
      <c r="A29" s="189"/>
      <c r="B29" s="189" t="s">
        <v>552</v>
      </c>
      <c r="D29" s="189"/>
      <c r="E29" s="189"/>
      <c r="F29" s="189"/>
      <c r="G29" s="189"/>
      <c r="J29" s="106" t="s">
        <v>550</v>
      </c>
      <c r="K29" s="106"/>
      <c r="L29" s="189"/>
      <c r="M29" s="106"/>
      <c r="N29" s="120"/>
      <c r="O29" s="189"/>
    </row>
    <row r="30" spans="1:16" s="119" customFormat="1" ht="12.75" customHeight="1">
      <c r="A30" s="189"/>
      <c r="B30" s="189" t="s">
        <v>155</v>
      </c>
      <c r="D30" s="189"/>
      <c r="E30" s="189"/>
      <c r="F30" s="189"/>
      <c r="G30" s="189"/>
      <c r="I30" s="190" t="s">
        <v>156</v>
      </c>
      <c r="J30" s="189" t="s">
        <v>198</v>
      </c>
      <c r="K30" s="1"/>
      <c r="L30" s="2"/>
      <c r="M30" s="1"/>
      <c r="N30" s="1"/>
      <c r="O30" s="189"/>
      <c r="P30" s="189"/>
    </row>
    <row r="31" spans="1:16" s="119" customFormat="1" ht="12.75">
      <c r="A31" s="189"/>
      <c r="B31" s="1" t="s">
        <v>551</v>
      </c>
      <c r="C31" s="187"/>
      <c r="D31" s="187"/>
      <c r="E31" s="189"/>
      <c r="F31" s="189"/>
      <c r="G31" s="189"/>
      <c r="I31" s="190"/>
      <c r="J31" s="1" t="s">
        <v>549</v>
      </c>
      <c r="K31" s="1"/>
      <c r="L31" s="2"/>
      <c r="M31" s="1"/>
      <c r="N31" s="1"/>
      <c r="O31" s="189"/>
      <c r="P31" s="189"/>
    </row>
    <row r="32" spans="1:14" ht="12.75">
      <c r="A32" s="106"/>
      <c r="B32" s="106"/>
      <c r="D32" s="106"/>
      <c r="E32" s="189"/>
      <c r="F32" s="189"/>
      <c r="G32" s="189"/>
      <c r="H32" s="119"/>
      <c r="I32" s="189"/>
      <c r="J32" s="1"/>
      <c r="K32" s="187"/>
      <c r="L32" s="189"/>
      <c r="M32" s="189"/>
      <c r="N32" s="189"/>
    </row>
    <row r="33" spans="1:7" ht="12.75">
      <c r="A33" s="106"/>
      <c r="B33" s="106"/>
      <c r="D33" s="106"/>
      <c r="E33" s="106"/>
      <c r="F33" s="120"/>
      <c r="G33" s="120"/>
    </row>
    <row r="34" spans="2:16" s="1" customFormat="1" ht="12.75">
      <c r="B34" s="106"/>
      <c r="C34" s="106"/>
      <c r="D34" s="106"/>
      <c r="E34" s="106"/>
      <c r="F34" s="120"/>
      <c r="G34" s="120"/>
      <c r="H34" s="120"/>
      <c r="I34" s="120"/>
      <c r="J34" s="120"/>
      <c r="K34" s="120"/>
      <c r="L34" s="120"/>
      <c r="M34" s="120"/>
      <c r="N34" s="120"/>
      <c r="O34" s="2"/>
      <c r="P34" s="2"/>
    </row>
    <row r="35" spans="4:16" s="1" customFormat="1" ht="12.75">
      <c r="D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4:16" s="1" customFormat="1" ht="12.75">
      <c r="D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4:16" s="1" customFormat="1" ht="12.75">
      <c r="D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4:5" ht="12.75">
      <c r="D38" s="106"/>
      <c r="E38" s="106"/>
    </row>
    <row r="39" spans="4:5" ht="12.75">
      <c r="D39" s="106"/>
      <c r="E39" s="106"/>
    </row>
    <row r="40" spans="4:5" ht="12.75">
      <c r="D40" s="106"/>
      <c r="E40" s="106"/>
    </row>
    <row r="41" spans="4:5" ht="12.75">
      <c r="D41" s="106"/>
      <c r="E41" s="106"/>
    </row>
    <row r="42" spans="4:5" ht="12.75">
      <c r="D42" s="106"/>
      <c r="E42" s="106"/>
    </row>
    <row r="43" spans="4:5" ht="12.75">
      <c r="D43" s="106"/>
      <c r="E43" s="106"/>
    </row>
    <row r="44" spans="4:5" ht="12.75">
      <c r="D44" s="106"/>
      <c r="E44" s="106"/>
    </row>
    <row r="45" spans="4:5" ht="12.75">
      <c r="D45" s="106"/>
      <c r="E45" s="106"/>
    </row>
    <row r="46" spans="4:5" ht="12.75">
      <c r="D46" s="106"/>
      <c r="E46" s="106"/>
    </row>
    <row r="47" spans="4:5" ht="12.75">
      <c r="D47" s="106"/>
      <c r="E47" s="106"/>
    </row>
    <row r="48" spans="4:5" ht="12.75">
      <c r="D48" s="106"/>
      <c r="E48" s="106"/>
    </row>
    <row r="49" spans="4:5" ht="12.75">
      <c r="D49" s="106"/>
      <c r="E49" s="106"/>
    </row>
    <row r="50" spans="4:5" ht="12.75">
      <c r="D50" s="106"/>
      <c r="E50" s="106"/>
    </row>
    <row r="51" spans="4:5" ht="12.75">
      <c r="D51" s="106"/>
      <c r="E51" s="106"/>
    </row>
    <row r="52" spans="4:5" ht="12.75">
      <c r="D52" s="106"/>
      <c r="E52" s="106"/>
    </row>
    <row r="53" spans="4:5" ht="12.75">
      <c r="D53" s="106"/>
      <c r="E53" s="106"/>
    </row>
    <row r="54" spans="4:5" ht="12.75">
      <c r="D54" s="106"/>
      <c r="E54" s="106"/>
    </row>
    <row r="55" spans="4:5" ht="12.75">
      <c r="D55" s="106"/>
      <c r="E55" s="106"/>
    </row>
    <row r="56" spans="4:5" ht="12.75">
      <c r="D56" s="106"/>
      <c r="E56" s="106"/>
    </row>
    <row r="57" spans="4:5" ht="12.75">
      <c r="D57" s="106"/>
      <c r="E57" s="106"/>
    </row>
    <row r="58" spans="4:5" ht="12.75">
      <c r="D58" s="106"/>
      <c r="E58" s="106"/>
    </row>
    <row r="59" spans="4:5" ht="12.75">
      <c r="D59" s="106"/>
      <c r="E59" s="106"/>
    </row>
    <row r="60" spans="4:5" ht="12.75">
      <c r="D60" s="106"/>
      <c r="E60" s="106"/>
    </row>
    <row r="61" spans="4:5" ht="12.75">
      <c r="D61" s="106"/>
      <c r="E61" s="106"/>
    </row>
    <row r="62" spans="4:5" ht="12.75">
      <c r="D62" s="106"/>
      <c r="E62" s="106"/>
    </row>
    <row r="63" spans="4:5" ht="12.75">
      <c r="D63" s="106"/>
      <c r="E63" s="106"/>
    </row>
    <row r="64" spans="4:5" ht="12.75">
      <c r="D64" s="106"/>
      <c r="E64" s="106"/>
    </row>
    <row r="65" spans="4:5" ht="12.75">
      <c r="D65" s="106"/>
      <c r="E65" s="106"/>
    </row>
    <row r="66" spans="4:5" ht="12.75">
      <c r="D66" s="106"/>
      <c r="E66" s="106"/>
    </row>
    <row r="67" spans="4:5" ht="12.75">
      <c r="D67" s="106"/>
      <c r="E67" s="106"/>
    </row>
    <row r="68" spans="4:5" ht="12.75">
      <c r="D68" s="106"/>
      <c r="E68" s="106"/>
    </row>
    <row r="69" spans="4:5" ht="12.75">
      <c r="D69" s="106"/>
      <c r="E69" s="106"/>
    </row>
    <row r="70" spans="4:5" ht="12.75">
      <c r="D70" s="106"/>
      <c r="E70" s="106"/>
    </row>
    <row r="71" spans="4:5" ht="12.75">
      <c r="D71" s="106"/>
      <c r="E71" s="106"/>
    </row>
    <row r="72" spans="4:5" ht="12.75">
      <c r="D72" s="106"/>
      <c r="E72" s="106"/>
    </row>
    <row r="73" spans="4:5" ht="12.75">
      <c r="D73" s="106"/>
      <c r="E73" s="106"/>
    </row>
    <row r="74" spans="4:5" ht="12.75">
      <c r="D74" s="106"/>
      <c r="E74" s="106"/>
    </row>
    <row r="75" spans="4:5" ht="12.75">
      <c r="D75" s="106"/>
      <c r="E75" s="106"/>
    </row>
    <row r="76" spans="4:5" ht="12.75">
      <c r="D76" s="106"/>
      <c r="E76" s="106"/>
    </row>
    <row r="77" spans="4:5" ht="12.75">
      <c r="D77" s="106"/>
      <c r="E77" s="106"/>
    </row>
    <row r="78" spans="4:5" ht="12.75">
      <c r="D78" s="106"/>
      <c r="E78" s="106"/>
    </row>
    <row r="79" spans="4:5" ht="12.75">
      <c r="D79" s="106"/>
      <c r="E79" s="106"/>
    </row>
    <row r="80" spans="4:5" ht="12.75">
      <c r="D80" s="106"/>
      <c r="E80" s="106"/>
    </row>
    <row r="81" spans="4:5" ht="12.75">
      <c r="D81" s="106"/>
      <c r="E81" s="106"/>
    </row>
    <row r="82" spans="4:5" ht="12.75">
      <c r="D82" s="106"/>
      <c r="E82" s="106"/>
    </row>
    <row r="83" spans="4:5" ht="12.75">
      <c r="D83" s="106"/>
      <c r="E83" s="106"/>
    </row>
    <row r="84" spans="4:5" ht="12.75">
      <c r="D84" s="106"/>
      <c r="E84" s="106"/>
    </row>
    <row r="85" spans="4:5" ht="12.75">
      <c r="D85" s="106"/>
      <c r="E85" s="106"/>
    </row>
    <row r="86" spans="4:5" ht="12.75">
      <c r="D86" s="106"/>
      <c r="E86" s="106"/>
    </row>
    <row r="87" spans="4:5" ht="12.75">
      <c r="D87" s="106"/>
      <c r="E87" s="106"/>
    </row>
    <row r="88" spans="4:5" ht="12.75">
      <c r="D88" s="106"/>
      <c r="E88" s="106"/>
    </row>
    <row r="89" spans="4:5" ht="12.75">
      <c r="D89" s="106"/>
      <c r="E89" s="106"/>
    </row>
    <row r="90" spans="4:5" ht="12.75">
      <c r="D90" s="106"/>
      <c r="E90" s="106"/>
    </row>
    <row r="91" spans="4:5" ht="12.75">
      <c r="D91" s="106"/>
      <c r="E91" s="106"/>
    </row>
    <row r="92" spans="4:5" ht="12.75">
      <c r="D92" s="106"/>
      <c r="E92" s="106"/>
    </row>
    <row r="93" spans="4:5" ht="12.75">
      <c r="D93" s="106"/>
      <c r="E93" s="106"/>
    </row>
    <row r="94" spans="4:5" ht="12.75">
      <c r="D94" s="106"/>
      <c r="E94" s="106"/>
    </row>
    <row r="95" spans="4:5" ht="12.75">
      <c r="D95" s="106"/>
      <c r="E95" s="106"/>
    </row>
    <row r="96" spans="4:5" ht="12.75">
      <c r="D96" s="106"/>
      <c r="E96" s="106"/>
    </row>
    <row r="97" spans="4:5" ht="12.75">
      <c r="D97" s="106"/>
      <c r="E97" s="106"/>
    </row>
    <row r="98" spans="4:5" ht="12.75">
      <c r="D98" s="106"/>
      <c r="E98" s="106"/>
    </row>
    <row r="99" spans="4:5" ht="12.75">
      <c r="D99" s="106"/>
      <c r="E99" s="106"/>
    </row>
    <row r="100" spans="4:5" ht="12.75">
      <c r="D100" s="106"/>
      <c r="E100" s="106"/>
    </row>
    <row r="101" spans="4:5" ht="12.75">
      <c r="D101" s="106"/>
      <c r="E101" s="106"/>
    </row>
    <row r="102" spans="4:5" ht="12.75">
      <c r="D102" s="106"/>
      <c r="E102" s="106"/>
    </row>
    <row r="103" spans="4:5" ht="12.75">
      <c r="D103" s="106"/>
      <c r="E103" s="106"/>
    </row>
    <row r="104" spans="4:5" ht="12.75">
      <c r="D104" s="106"/>
      <c r="E104" s="106"/>
    </row>
    <row r="105" spans="4:5" ht="12.75">
      <c r="D105" s="106"/>
      <c r="E105" s="106"/>
    </row>
    <row r="106" spans="4:5" ht="12.75">
      <c r="D106" s="106"/>
      <c r="E106" s="106"/>
    </row>
    <row r="107" spans="4:5" ht="12.75">
      <c r="D107" s="106"/>
      <c r="E107" s="106"/>
    </row>
    <row r="108" spans="4:5" ht="12.75">
      <c r="D108" s="106"/>
      <c r="E108" s="106"/>
    </row>
    <row r="109" spans="4:5" ht="12.75">
      <c r="D109" s="106"/>
      <c r="E109" s="106"/>
    </row>
    <row r="110" spans="4:5" ht="12.75">
      <c r="D110" s="106"/>
      <c r="E110" s="106"/>
    </row>
    <row r="111" spans="4:5" ht="12.75">
      <c r="D111" s="106"/>
      <c r="E111" s="106"/>
    </row>
    <row r="112" spans="4:5" ht="12.75">
      <c r="D112" s="106"/>
      <c r="E112" s="106"/>
    </row>
    <row r="113" spans="4:5" ht="12.75">
      <c r="D113" s="106"/>
      <c r="E113" s="106"/>
    </row>
    <row r="114" spans="4:5" ht="12.75">
      <c r="D114" s="106"/>
      <c r="E114" s="106"/>
    </row>
    <row r="115" spans="4:5" ht="12.75">
      <c r="D115" s="106"/>
      <c r="E115" s="106"/>
    </row>
    <row r="116" spans="4:5" ht="12.75">
      <c r="D116" s="106"/>
      <c r="E116" s="106"/>
    </row>
    <row r="117" spans="4:5" ht="12.75">
      <c r="D117" s="106"/>
      <c r="E117" s="106"/>
    </row>
    <row r="118" spans="4:5" ht="12.75">
      <c r="D118" s="106"/>
      <c r="E118" s="106"/>
    </row>
    <row r="119" spans="4:5" ht="12.75">
      <c r="D119" s="106"/>
      <c r="E119" s="106"/>
    </row>
    <row r="120" spans="4:5" ht="12.75">
      <c r="D120" s="106"/>
      <c r="E120" s="106"/>
    </row>
    <row r="121" spans="4:5" ht="12.75">
      <c r="D121" s="106"/>
      <c r="E121" s="106"/>
    </row>
    <row r="122" spans="4:5" ht="12.75">
      <c r="D122" s="106"/>
      <c r="E122" s="106"/>
    </row>
    <row r="123" spans="4:5" ht="12.75">
      <c r="D123" s="106"/>
      <c r="E123" s="106"/>
    </row>
    <row r="124" spans="4:5" ht="12.75">
      <c r="D124" s="106"/>
      <c r="E124" s="106"/>
    </row>
    <row r="125" spans="4:5" ht="12.75">
      <c r="D125" s="106"/>
      <c r="E125" s="106"/>
    </row>
    <row r="126" spans="4:5" ht="12.75">
      <c r="D126" s="106"/>
      <c r="E126" s="106"/>
    </row>
    <row r="127" spans="4:5" ht="12.75">
      <c r="D127" s="106"/>
      <c r="E127" s="106"/>
    </row>
    <row r="128" spans="4:5" ht="12.75">
      <c r="D128" s="106"/>
      <c r="E128" s="106"/>
    </row>
    <row r="129" spans="4:5" ht="12.75">
      <c r="D129" s="106"/>
      <c r="E129" s="106"/>
    </row>
    <row r="130" spans="4:5" ht="12.75">
      <c r="D130" s="106"/>
      <c r="E130" s="106"/>
    </row>
    <row r="131" spans="4:5" ht="12.75">
      <c r="D131" s="106"/>
      <c r="E131" s="106"/>
    </row>
    <row r="132" spans="4:5" ht="12.75">
      <c r="D132" s="106"/>
      <c r="E132" s="106"/>
    </row>
    <row r="133" spans="4:5" ht="12.75">
      <c r="D133" s="106"/>
      <c r="E133" s="106"/>
    </row>
    <row r="134" spans="4:5" ht="12.75">
      <c r="D134" s="106"/>
      <c r="E134" s="106"/>
    </row>
    <row r="135" spans="4:5" ht="12.75">
      <c r="D135" s="106"/>
      <c r="E135" s="106"/>
    </row>
    <row r="136" spans="4:5" ht="12.75">
      <c r="D136" s="106"/>
      <c r="E136" s="106"/>
    </row>
    <row r="137" spans="4:5" ht="12.75">
      <c r="D137" s="106"/>
      <c r="E137" s="106"/>
    </row>
    <row r="138" spans="4:5" ht="12.75">
      <c r="D138" s="106"/>
      <c r="E138" s="106"/>
    </row>
    <row r="139" spans="4:5" ht="12.75">
      <c r="D139" s="106"/>
      <c r="E139" s="106"/>
    </row>
    <row r="140" spans="4:5" ht="12.75">
      <c r="D140" s="106"/>
      <c r="E140" s="106"/>
    </row>
    <row r="141" spans="4:5" ht="12.75">
      <c r="D141" s="106"/>
      <c r="E141" s="106"/>
    </row>
    <row r="142" spans="4:5" ht="12.75">
      <c r="D142" s="106"/>
      <c r="E142" s="106"/>
    </row>
    <row r="143" spans="4:5" ht="12.75">
      <c r="D143" s="106"/>
      <c r="E143" s="106"/>
    </row>
    <row r="144" spans="4:5" ht="12.75">
      <c r="D144" s="106"/>
      <c r="E144" s="106"/>
    </row>
    <row r="145" spans="4:5" ht="12.75">
      <c r="D145" s="106"/>
      <c r="E145" s="106"/>
    </row>
    <row r="146" spans="4:5" ht="12.75">
      <c r="D146" s="106"/>
      <c r="E146" s="106"/>
    </row>
    <row r="147" spans="4:5" ht="12.75">
      <c r="D147" s="106"/>
      <c r="E147" s="106"/>
    </row>
    <row r="148" spans="4:5" ht="12.75">
      <c r="D148" s="106"/>
      <c r="E148" s="106"/>
    </row>
    <row r="149" spans="4:5" ht="12.75">
      <c r="D149" s="106"/>
      <c r="E149" s="106"/>
    </row>
    <row r="150" spans="4:5" ht="12.75">
      <c r="D150" s="106"/>
      <c r="E150" s="106"/>
    </row>
    <row r="151" spans="4:5" ht="12.75">
      <c r="D151" s="106"/>
      <c r="E151" s="106"/>
    </row>
    <row r="152" spans="4:5" ht="12.75">
      <c r="D152" s="106"/>
      <c r="E152" s="106"/>
    </row>
    <row r="153" spans="4:5" ht="12.75">
      <c r="D153" s="106"/>
      <c r="E153" s="106"/>
    </row>
    <row r="154" spans="4:5" ht="12.75">
      <c r="D154" s="106"/>
      <c r="E154" s="106"/>
    </row>
    <row r="155" spans="4:5" ht="12.75">
      <c r="D155" s="106"/>
      <c r="E155" s="106"/>
    </row>
    <row r="156" spans="4:5" ht="12.75">
      <c r="D156" s="106"/>
      <c r="E156" s="106"/>
    </row>
    <row r="157" spans="4:5" ht="12.75">
      <c r="D157" s="106"/>
      <c r="E157" s="106"/>
    </row>
    <row r="158" spans="4:5" ht="12.75">
      <c r="D158" s="106"/>
      <c r="E158" s="106"/>
    </row>
    <row r="159" spans="4:5" ht="12.75">
      <c r="D159" s="106"/>
      <c r="E159" s="106"/>
    </row>
    <row r="160" spans="4:5" ht="12.75">
      <c r="D160" s="106"/>
      <c r="E160" s="106"/>
    </row>
    <row r="161" spans="4:5" ht="12.75">
      <c r="D161" s="106"/>
      <c r="E161" s="106"/>
    </row>
    <row r="162" spans="4:5" ht="12.75">
      <c r="D162" s="106"/>
      <c r="E162" s="106"/>
    </row>
    <row r="163" spans="4:5" ht="12.75">
      <c r="D163" s="106"/>
      <c r="E163" s="106"/>
    </row>
    <row r="164" spans="4:5" ht="12.75">
      <c r="D164" s="106"/>
      <c r="E164" s="106"/>
    </row>
    <row r="165" spans="4:5" ht="12.75">
      <c r="D165" s="106"/>
      <c r="E165" s="106"/>
    </row>
    <row r="166" spans="4:5" ht="12.75">
      <c r="D166" s="106"/>
      <c r="E166" s="106"/>
    </row>
    <row r="167" spans="4:5" ht="12.75">
      <c r="D167" s="106"/>
      <c r="E167" s="106"/>
    </row>
    <row r="168" spans="4:5" ht="12.75">
      <c r="D168" s="106"/>
      <c r="E168" s="106"/>
    </row>
    <row r="169" spans="4:5" ht="12.75">
      <c r="D169" s="106"/>
      <c r="E169" s="106"/>
    </row>
    <row r="170" spans="4:5" ht="12.75">
      <c r="D170" s="106"/>
      <c r="E170" s="106"/>
    </row>
    <row r="171" spans="4:5" ht="12.75">
      <c r="D171" s="106"/>
      <c r="E171" s="106"/>
    </row>
    <row r="172" spans="4:5" ht="12.75">
      <c r="D172" s="106"/>
      <c r="E172" s="106"/>
    </row>
    <row r="173" spans="4:5" ht="12.75">
      <c r="D173" s="106"/>
      <c r="E173" s="106"/>
    </row>
    <row r="174" spans="4:5" ht="12.75">
      <c r="D174" s="106"/>
      <c r="E174" s="106"/>
    </row>
    <row r="175" spans="4:5" ht="12.75">
      <c r="D175" s="106"/>
      <c r="E175" s="106"/>
    </row>
    <row r="176" spans="4:5" ht="12.75">
      <c r="D176" s="106"/>
      <c r="E176" s="106"/>
    </row>
    <row r="177" spans="4:5" ht="12.75">
      <c r="D177" s="106"/>
      <c r="E177" s="106"/>
    </row>
    <row r="178" spans="4:5" ht="12.75">
      <c r="D178" s="106"/>
      <c r="E178" s="106"/>
    </row>
    <row r="179" spans="4:5" ht="12.75">
      <c r="D179" s="106"/>
      <c r="E179" s="106"/>
    </row>
    <row r="180" spans="4:5" ht="12.75">
      <c r="D180" s="106"/>
      <c r="E180" s="106"/>
    </row>
    <row r="181" spans="4:5" ht="12.75">
      <c r="D181" s="106"/>
      <c r="E181" s="106"/>
    </row>
    <row r="182" spans="4:5" ht="12.75">
      <c r="D182" s="106"/>
      <c r="E182" s="106"/>
    </row>
    <row r="183" spans="4:5" ht="12.75">
      <c r="D183" s="106"/>
      <c r="E183" s="106"/>
    </row>
    <row r="184" spans="4:5" ht="12.75">
      <c r="D184" s="106"/>
      <c r="E184" s="106"/>
    </row>
    <row r="185" spans="4:5" ht="12.75">
      <c r="D185" s="106"/>
      <c r="E185" s="106"/>
    </row>
    <row r="186" spans="4:5" ht="12.75">
      <c r="D186" s="106"/>
      <c r="E186" s="106"/>
    </row>
    <row r="187" spans="4:5" ht="12.75">
      <c r="D187" s="106"/>
      <c r="E187" s="106"/>
    </row>
    <row r="188" spans="4:5" ht="12.75">
      <c r="D188" s="106"/>
      <c r="E188" s="106"/>
    </row>
    <row r="189" spans="4:5" ht="12.75">
      <c r="D189" s="106"/>
      <c r="E189" s="106"/>
    </row>
    <row r="190" spans="4:5" ht="12.75">
      <c r="D190" s="106"/>
      <c r="E190" s="106"/>
    </row>
    <row r="191" spans="4:5" ht="12.75">
      <c r="D191" s="106"/>
      <c r="E191" s="106"/>
    </row>
    <row r="192" spans="4:5" ht="12.75">
      <c r="D192" s="106"/>
      <c r="E192" s="106"/>
    </row>
    <row r="193" spans="4:5" ht="12.75">
      <c r="D193" s="106"/>
      <c r="E193" s="106"/>
    </row>
    <row r="194" spans="4:5" ht="12.75">
      <c r="D194" s="106"/>
      <c r="E194" s="106"/>
    </row>
    <row r="195" spans="4:5" ht="12.75">
      <c r="D195" s="106"/>
      <c r="E195" s="106"/>
    </row>
    <row r="196" spans="4:5" ht="12.75">
      <c r="D196" s="106"/>
      <c r="E196" s="106"/>
    </row>
    <row r="197" spans="4:5" ht="12.75">
      <c r="D197" s="106"/>
      <c r="E197" s="106"/>
    </row>
    <row r="198" spans="4:5" ht="12.75">
      <c r="D198" s="106"/>
      <c r="E198" s="106"/>
    </row>
    <row r="199" spans="4:5" ht="12.75">
      <c r="D199" s="106"/>
      <c r="E199" s="106"/>
    </row>
    <row r="200" spans="4:5" ht="12.75">
      <c r="D200" s="106"/>
      <c r="E200" s="106"/>
    </row>
    <row r="201" spans="4:5" ht="12.75">
      <c r="D201" s="106"/>
      <c r="E201" s="106"/>
    </row>
    <row r="202" spans="4:5" ht="12.75">
      <c r="D202" s="106"/>
      <c r="E202" s="106"/>
    </row>
    <row r="203" spans="4:5" ht="12.75">
      <c r="D203" s="106"/>
      <c r="E203" s="106"/>
    </row>
    <row r="204" spans="4:5" ht="12.75">
      <c r="D204" s="106"/>
      <c r="E204" s="106"/>
    </row>
    <row r="205" spans="4:5" ht="12.75">
      <c r="D205" s="106"/>
      <c r="E205" s="106"/>
    </row>
    <row r="206" spans="4:5" ht="12.75">
      <c r="D206" s="106"/>
      <c r="E206" s="106"/>
    </row>
    <row r="207" spans="4:5" ht="12.75">
      <c r="D207" s="106"/>
      <c r="E207" s="106"/>
    </row>
    <row r="208" spans="4:5" ht="12.75">
      <c r="D208" s="106"/>
      <c r="E208" s="106"/>
    </row>
    <row r="209" spans="4:5" ht="12.75">
      <c r="D209" s="106"/>
      <c r="E209" s="106"/>
    </row>
    <row r="210" spans="4:5" ht="12.75">
      <c r="D210" s="106"/>
      <c r="E210" s="106"/>
    </row>
    <row r="211" spans="4:5" ht="12.75">
      <c r="D211" s="106"/>
      <c r="E211" s="106"/>
    </row>
    <row r="212" spans="4:5" ht="12.75">
      <c r="D212" s="106"/>
      <c r="E212" s="106"/>
    </row>
    <row r="213" spans="4:5" ht="12.75">
      <c r="D213" s="106"/>
      <c r="E213" s="106"/>
    </row>
    <row r="214" spans="4:5" ht="12.75">
      <c r="D214" s="106"/>
      <c r="E214" s="106"/>
    </row>
    <row r="215" spans="4:5" ht="12.75">
      <c r="D215" s="106"/>
      <c r="E215" s="106"/>
    </row>
    <row r="216" spans="4:5" ht="12.75">
      <c r="D216" s="106"/>
      <c r="E216" s="106"/>
    </row>
    <row r="217" spans="4:5" ht="12.75">
      <c r="D217" s="106"/>
      <c r="E217" s="106"/>
    </row>
    <row r="218" spans="4:5" ht="12.75">
      <c r="D218" s="106"/>
      <c r="E218" s="106"/>
    </row>
    <row r="219" spans="4:5" ht="12.75">
      <c r="D219" s="106"/>
      <c r="E219" s="106"/>
    </row>
    <row r="220" spans="4:5" ht="12.75">
      <c r="D220" s="106"/>
      <c r="E220" s="106"/>
    </row>
    <row r="221" spans="4:5" ht="12.75">
      <c r="D221" s="106"/>
      <c r="E221" s="106"/>
    </row>
    <row r="222" spans="4:5" ht="12.75">
      <c r="D222" s="106"/>
      <c r="E222" s="106"/>
    </row>
    <row r="223" spans="4:5" ht="12.75">
      <c r="D223" s="106"/>
      <c r="E223" s="106"/>
    </row>
    <row r="224" spans="4:5" ht="12.75">
      <c r="D224" s="106"/>
      <c r="E224" s="106"/>
    </row>
    <row r="225" spans="4:5" ht="12.75">
      <c r="D225" s="106"/>
      <c r="E225" s="106"/>
    </row>
    <row r="226" spans="4:5" ht="12.75">
      <c r="D226" s="106"/>
      <c r="E226" s="106"/>
    </row>
    <row r="227" spans="4:5" ht="12.75">
      <c r="D227" s="106"/>
      <c r="E227" s="106"/>
    </row>
    <row r="228" spans="4:5" ht="12.75">
      <c r="D228" s="106"/>
      <c r="E228" s="106"/>
    </row>
    <row r="229" spans="4:5" ht="12.75">
      <c r="D229" s="106"/>
      <c r="E229" s="106"/>
    </row>
    <row r="230" spans="4:5" ht="12.75">
      <c r="D230" s="106"/>
      <c r="E230" s="106"/>
    </row>
    <row r="231" spans="4:5" ht="12.75">
      <c r="D231" s="106"/>
      <c r="E231" s="106"/>
    </row>
    <row r="232" spans="4:5" ht="12.75">
      <c r="D232" s="106"/>
      <c r="E232" s="106"/>
    </row>
    <row r="233" spans="4:5" ht="12.75">
      <c r="D233" s="106"/>
      <c r="E233" s="106"/>
    </row>
    <row r="234" spans="4:5" ht="12.75">
      <c r="D234" s="106"/>
      <c r="E234" s="106"/>
    </row>
    <row r="235" spans="4:5" ht="12.75">
      <c r="D235" s="106"/>
      <c r="E235" s="106"/>
    </row>
    <row r="236" spans="4:5" ht="12.75">
      <c r="D236" s="106"/>
      <c r="E236" s="106"/>
    </row>
    <row r="237" spans="4:5" ht="12.75">
      <c r="D237" s="106"/>
      <c r="E237" s="106"/>
    </row>
    <row r="238" spans="4:5" ht="12.75">
      <c r="D238" s="106"/>
      <c r="E238" s="106"/>
    </row>
    <row r="239" spans="4:5" ht="12.75">
      <c r="D239" s="106"/>
      <c r="E239" s="106"/>
    </row>
    <row r="240" spans="4:5" ht="12.75">
      <c r="D240" s="106"/>
      <c r="E240" s="106"/>
    </row>
    <row r="241" spans="4:5" ht="12.75">
      <c r="D241" s="106"/>
      <c r="E241" s="106"/>
    </row>
    <row r="242" spans="4:5" ht="12.75">
      <c r="D242" s="106"/>
      <c r="E242" s="106"/>
    </row>
    <row r="243" spans="4:5" ht="12.75">
      <c r="D243" s="106"/>
      <c r="E243" s="106"/>
    </row>
    <row r="244" spans="4:5" ht="12.75">
      <c r="D244" s="106"/>
      <c r="E244" s="106"/>
    </row>
    <row r="245" spans="4:5" ht="12.75">
      <c r="D245" s="106"/>
      <c r="E245" s="106"/>
    </row>
    <row r="246" spans="4:5" ht="12.75">
      <c r="D246" s="106"/>
      <c r="E246" s="106"/>
    </row>
    <row r="247" spans="4:5" ht="12.75">
      <c r="D247" s="106"/>
      <c r="E247" s="106"/>
    </row>
    <row r="248" spans="4:5" ht="12.75">
      <c r="D248" s="106"/>
      <c r="E248" s="106"/>
    </row>
    <row r="249" spans="4:5" ht="12.75">
      <c r="D249" s="106"/>
      <c r="E249" s="106"/>
    </row>
    <row r="250" spans="4:5" ht="12.75">
      <c r="D250" s="106"/>
      <c r="E250" s="106"/>
    </row>
    <row r="251" spans="4:5" ht="12.75">
      <c r="D251" s="106"/>
      <c r="E251" s="106"/>
    </row>
    <row r="252" spans="4:5" ht="12.75">
      <c r="D252" s="106"/>
      <c r="E252" s="106"/>
    </row>
    <row r="253" spans="4:5" ht="12.75">
      <c r="D253" s="106"/>
      <c r="E253" s="106"/>
    </row>
    <row r="254" spans="4:5" ht="12.75">
      <c r="D254" s="106"/>
      <c r="E254" s="106"/>
    </row>
    <row r="255" spans="4:5" ht="12.75">
      <c r="D255" s="106"/>
      <c r="E255" s="106"/>
    </row>
    <row r="256" spans="4:5" ht="12.75">
      <c r="D256" s="106"/>
      <c r="E256" s="106"/>
    </row>
    <row r="257" spans="4:5" ht="12.75">
      <c r="D257" s="106"/>
      <c r="E257" s="106"/>
    </row>
    <row r="258" spans="4:5" ht="12.75">
      <c r="D258" s="106"/>
      <c r="E258" s="106"/>
    </row>
    <row r="259" spans="4:5" ht="12.75">
      <c r="D259" s="106"/>
      <c r="E259" s="106"/>
    </row>
    <row r="260" spans="4:5" ht="12.75">
      <c r="D260" s="106"/>
      <c r="E260" s="106"/>
    </row>
    <row r="261" spans="4:5" ht="12.75">
      <c r="D261" s="106"/>
      <c r="E261" s="106"/>
    </row>
    <row r="262" spans="4:5" ht="12.75">
      <c r="D262" s="106"/>
      <c r="E262" s="106"/>
    </row>
    <row r="263" spans="4:5" ht="12.75">
      <c r="D263" s="106"/>
      <c r="E263" s="106"/>
    </row>
    <row r="264" spans="4:5" ht="12.75">
      <c r="D264" s="106"/>
      <c r="E264" s="106"/>
    </row>
    <row r="265" spans="4:5" ht="12.75">
      <c r="D265" s="106"/>
      <c r="E265" s="106"/>
    </row>
    <row r="266" spans="4:5" ht="12.75">
      <c r="D266" s="106"/>
      <c r="E266" s="106"/>
    </row>
    <row r="267" spans="4:5" ht="12.75">
      <c r="D267" s="106"/>
      <c r="E267" s="106"/>
    </row>
    <row r="268" spans="4:5" ht="12.75">
      <c r="D268" s="106"/>
      <c r="E268" s="106"/>
    </row>
    <row r="269" spans="4:5" ht="12.75">
      <c r="D269" s="106"/>
      <c r="E269" s="106"/>
    </row>
    <row r="270" spans="4:5" ht="12.75">
      <c r="D270" s="106"/>
      <c r="E270" s="106"/>
    </row>
    <row r="271" spans="4:5" ht="12.75">
      <c r="D271" s="106"/>
      <c r="E271" s="106"/>
    </row>
    <row r="272" spans="4:5" ht="12.75">
      <c r="D272" s="106"/>
      <c r="E272" s="106"/>
    </row>
    <row r="273" spans="4:5" ht="12.75">
      <c r="D273" s="106"/>
      <c r="E273" s="106"/>
    </row>
    <row r="274" spans="4:5" ht="12.75">
      <c r="D274" s="106"/>
      <c r="E274" s="106"/>
    </row>
    <row r="275" spans="4:5" ht="12.75">
      <c r="D275" s="106"/>
      <c r="E275" s="106"/>
    </row>
    <row r="276" spans="4:5" ht="12.75">
      <c r="D276" s="106"/>
      <c r="E276" s="106"/>
    </row>
    <row r="277" spans="4:5" ht="12.75">
      <c r="D277" s="106"/>
      <c r="E277" s="106"/>
    </row>
    <row r="278" spans="4:5" ht="12.75">
      <c r="D278" s="106"/>
      <c r="E278" s="106"/>
    </row>
    <row r="279" spans="4:5" ht="12.75">
      <c r="D279" s="106"/>
      <c r="E279" s="106"/>
    </row>
    <row r="280" spans="4:5" ht="12.75">
      <c r="D280" s="106"/>
      <c r="E280" s="106"/>
    </row>
    <row r="281" spans="4:5" ht="12.75">
      <c r="D281" s="106"/>
      <c r="E281" s="106"/>
    </row>
    <row r="282" spans="4:5" ht="12.75">
      <c r="D282" s="106"/>
      <c r="E282" s="106"/>
    </row>
    <row r="283" spans="4:5" ht="12.75">
      <c r="D283" s="106"/>
      <c r="E283" s="106"/>
    </row>
    <row r="284" spans="4:5" ht="12.75">
      <c r="D284" s="106"/>
      <c r="E284" s="106"/>
    </row>
    <row r="285" spans="4:5" ht="12.75">
      <c r="D285" s="106"/>
      <c r="E285" s="106"/>
    </row>
    <row r="286" spans="4:5" ht="12.75">
      <c r="D286" s="106"/>
      <c r="E286" s="106"/>
    </row>
    <row r="287" spans="4:5" ht="12.75">
      <c r="D287" s="106"/>
      <c r="E287" s="106"/>
    </row>
    <row r="288" spans="4:5" ht="12.75">
      <c r="D288" s="106"/>
      <c r="E288" s="106"/>
    </row>
    <row r="289" spans="4:5" ht="12.75">
      <c r="D289" s="106"/>
      <c r="E289" s="106"/>
    </row>
    <row r="290" spans="4:5" ht="12.75">
      <c r="D290" s="106"/>
      <c r="E290" s="106"/>
    </row>
    <row r="291" spans="4:5" ht="12.75">
      <c r="D291" s="106"/>
      <c r="E291" s="106"/>
    </row>
    <row r="292" spans="4:5" ht="12.75">
      <c r="D292" s="106"/>
      <c r="E292" s="106"/>
    </row>
    <row r="293" spans="4:5" ht="12.75">
      <c r="D293" s="106"/>
      <c r="E293" s="106"/>
    </row>
    <row r="294" spans="4:5" ht="12.75">
      <c r="D294" s="106"/>
      <c r="E294" s="106"/>
    </row>
    <row r="295" spans="4:5" ht="12.75">
      <c r="D295" s="106"/>
      <c r="E295" s="106"/>
    </row>
    <row r="296" spans="4:5" ht="12.75">
      <c r="D296" s="106"/>
      <c r="E296" s="106"/>
    </row>
    <row r="297" spans="4:5" ht="12.75">
      <c r="D297" s="106"/>
      <c r="E297" s="106"/>
    </row>
    <row r="298" spans="4:5" ht="12.75">
      <c r="D298" s="106"/>
      <c r="E298" s="106"/>
    </row>
    <row r="299" spans="4:5" ht="12.75">
      <c r="D299" s="106"/>
      <c r="E299" s="106"/>
    </row>
    <row r="300" spans="4:5" ht="12.75">
      <c r="D300" s="106"/>
      <c r="E300" s="106"/>
    </row>
    <row r="301" spans="4:5" ht="12.75">
      <c r="D301" s="106"/>
      <c r="E301" s="106"/>
    </row>
    <row r="302" spans="4:5" ht="12.75">
      <c r="D302" s="106"/>
      <c r="E302" s="106"/>
    </row>
    <row r="303" spans="4:5" ht="12.75">
      <c r="D303" s="106"/>
      <c r="E303" s="106"/>
    </row>
    <row r="304" spans="4:5" ht="12.75">
      <c r="D304" s="106"/>
      <c r="E304" s="106"/>
    </row>
    <row r="305" spans="4:5" ht="12.75">
      <c r="D305" s="106"/>
      <c r="E305" s="106"/>
    </row>
    <row r="306" spans="4:5" ht="12.75">
      <c r="D306" s="106"/>
      <c r="E306" s="106"/>
    </row>
    <row r="310" spans="1:5" ht="12.75">
      <c r="A310" s="122"/>
      <c r="B310" s="122"/>
      <c r="C310" s="123"/>
      <c r="D310" s="124"/>
      <c r="E310" s="125"/>
    </row>
    <row r="311" spans="4:5" ht="12.75">
      <c r="D311" s="106"/>
      <c r="E311" s="106"/>
    </row>
    <row r="312" spans="4:5" ht="12.75">
      <c r="D312" s="106"/>
      <c r="E312" s="106"/>
    </row>
    <row r="313" spans="4:5" ht="12.75">
      <c r="D313" s="106"/>
      <c r="E313" s="106"/>
    </row>
    <row r="314" spans="4:5" ht="12.75">
      <c r="D314" s="106"/>
      <c r="E314" s="106"/>
    </row>
    <row r="315" spans="4:5" ht="12.75">
      <c r="D315" s="106"/>
      <c r="E315" s="106"/>
    </row>
    <row r="316" spans="4:5" ht="12.75">
      <c r="D316" s="106"/>
      <c r="E316" s="106"/>
    </row>
    <row r="317" spans="4:5" ht="12.75">
      <c r="D317" s="106"/>
      <c r="E317" s="106"/>
    </row>
    <row r="318" spans="4:5" ht="12.75">
      <c r="D318" s="106"/>
      <c r="E318" s="106"/>
    </row>
    <row r="319" spans="4:5" ht="12.75">
      <c r="D319" s="106"/>
      <c r="E319" s="106"/>
    </row>
    <row r="320" spans="4:5" ht="12.75">
      <c r="D320" s="106"/>
      <c r="E320" s="106"/>
    </row>
    <row r="321" spans="4:5" ht="12.75">
      <c r="D321" s="106"/>
      <c r="E321" s="106"/>
    </row>
    <row r="322" spans="4:5" ht="12.75">
      <c r="D322" s="106"/>
      <c r="E322" s="106"/>
    </row>
    <row r="323" spans="4:5" ht="12.75">
      <c r="D323" s="106"/>
      <c r="E323" s="106"/>
    </row>
    <row r="324" spans="4:5" ht="12.75">
      <c r="D324" s="106"/>
      <c r="E324" s="106"/>
    </row>
    <row r="325" spans="4:5" ht="12.75">
      <c r="D325" s="106"/>
      <c r="E325" s="106"/>
    </row>
    <row r="326" spans="4:5" ht="12.75">
      <c r="D326" s="106"/>
      <c r="E326" s="106"/>
    </row>
    <row r="327" spans="4:5" ht="12.75">
      <c r="D327" s="106"/>
      <c r="E327" s="106"/>
    </row>
    <row r="328" spans="4:5" ht="12.75">
      <c r="D328" s="106"/>
      <c r="E328" s="106"/>
    </row>
    <row r="329" spans="4:5" ht="12.75">
      <c r="D329" s="106"/>
      <c r="E329" s="106"/>
    </row>
    <row r="330" spans="4:5" ht="12.75">
      <c r="D330" s="106"/>
      <c r="E330" s="106"/>
    </row>
    <row r="331" spans="4:5" ht="12.75">
      <c r="D331" s="106"/>
      <c r="E331" s="106"/>
    </row>
    <row r="332" spans="4:5" ht="12.75">
      <c r="D332" s="106"/>
      <c r="E332" s="106"/>
    </row>
    <row r="333" spans="4:5" ht="12.75">
      <c r="D333" s="106"/>
      <c r="E333" s="106"/>
    </row>
    <row r="334" spans="4:5" ht="12.75">
      <c r="D334" s="106"/>
      <c r="E334" s="106"/>
    </row>
    <row r="335" spans="4:5" ht="12.75">
      <c r="D335" s="106"/>
      <c r="E335" s="106"/>
    </row>
    <row r="336" spans="4:5" ht="12.75">
      <c r="D336" s="106"/>
      <c r="E336" s="106"/>
    </row>
    <row r="337" spans="4:5" ht="12.75">
      <c r="D337" s="106"/>
      <c r="E337" s="106"/>
    </row>
    <row r="338" spans="4:5" ht="12.75">
      <c r="D338" s="106"/>
      <c r="E338" s="106"/>
    </row>
    <row r="339" spans="4:5" ht="12.75">
      <c r="D339" s="106"/>
      <c r="E339" s="106"/>
    </row>
    <row r="340" spans="4:5" ht="12.75">
      <c r="D340" s="106"/>
      <c r="E340" s="106"/>
    </row>
    <row r="341" spans="4:5" ht="12.75">
      <c r="D341" s="106"/>
      <c r="E341" s="106"/>
    </row>
    <row r="342" spans="4:5" ht="12.75">
      <c r="D342" s="106"/>
      <c r="E342" s="106"/>
    </row>
    <row r="343" spans="4:5" ht="12.75">
      <c r="D343" s="106"/>
      <c r="E343" s="106"/>
    </row>
    <row r="344" spans="4:5" ht="12.75">
      <c r="D344" s="106"/>
      <c r="E344" s="106"/>
    </row>
    <row r="345" spans="4:5" ht="12.75">
      <c r="D345" s="106"/>
      <c r="E345" s="106"/>
    </row>
    <row r="346" spans="4:5" ht="12.75">
      <c r="D346" s="106"/>
      <c r="E346" s="106"/>
    </row>
    <row r="347" spans="4:5" ht="12.75">
      <c r="D347" s="106"/>
      <c r="E347" s="106"/>
    </row>
    <row r="348" spans="4:5" ht="12.75">
      <c r="D348" s="106"/>
      <c r="E348" s="106"/>
    </row>
    <row r="349" spans="4:5" ht="12.75">
      <c r="D349" s="106"/>
      <c r="E349" s="106"/>
    </row>
    <row r="350" spans="4:5" ht="12.75">
      <c r="D350" s="106"/>
      <c r="E350" s="106"/>
    </row>
    <row r="351" spans="4:5" ht="12.75">
      <c r="D351" s="106"/>
      <c r="E351" s="106"/>
    </row>
    <row r="352" spans="4:5" ht="12.75">
      <c r="D352" s="106"/>
      <c r="E352" s="106"/>
    </row>
    <row r="353" spans="4:5" ht="12.75">
      <c r="D353" s="106"/>
      <c r="E353" s="106"/>
    </row>
    <row r="354" spans="4:5" ht="12.75">
      <c r="D354" s="106"/>
      <c r="E354" s="106"/>
    </row>
    <row r="355" spans="4:5" ht="12.75">
      <c r="D355" s="106"/>
      <c r="E355" s="106"/>
    </row>
    <row r="356" spans="4:5" ht="12.75">
      <c r="D356" s="106"/>
      <c r="E356" s="106"/>
    </row>
    <row r="357" spans="4:5" ht="12.75">
      <c r="D357" s="106"/>
      <c r="E357" s="106"/>
    </row>
    <row r="358" spans="4:5" ht="12.75">
      <c r="D358" s="106"/>
      <c r="E358" s="106"/>
    </row>
    <row r="359" spans="4:5" ht="12.75">
      <c r="D359" s="106"/>
      <c r="E359" s="106"/>
    </row>
    <row r="360" spans="4:5" ht="12.75">
      <c r="D360" s="106"/>
      <c r="E360" s="106"/>
    </row>
    <row r="361" spans="4:5" ht="12.75">
      <c r="D361" s="106"/>
      <c r="E361" s="106"/>
    </row>
    <row r="362" spans="4:5" ht="12.75">
      <c r="D362" s="106"/>
      <c r="E362" s="106"/>
    </row>
    <row r="363" spans="4:5" ht="12.75">
      <c r="D363" s="106"/>
      <c r="E363" s="106"/>
    </row>
    <row r="364" spans="4:5" ht="12.75">
      <c r="D364" s="106"/>
      <c r="E364" s="106"/>
    </row>
    <row r="365" spans="4:5" ht="12.75">
      <c r="D365" s="106"/>
      <c r="E365" s="106"/>
    </row>
    <row r="366" spans="4:5" ht="12.75">
      <c r="D366" s="106"/>
      <c r="E366" s="106"/>
    </row>
    <row r="367" spans="4:5" ht="12.75">
      <c r="D367" s="106"/>
      <c r="E367" s="106"/>
    </row>
    <row r="368" spans="4:5" ht="12.75">
      <c r="D368" s="106"/>
      <c r="E368" s="106"/>
    </row>
    <row r="369" spans="4:5" ht="12.75">
      <c r="D369" s="106"/>
      <c r="E369" s="106"/>
    </row>
    <row r="370" spans="4:5" ht="12.75">
      <c r="D370" s="106"/>
      <c r="E370" s="106"/>
    </row>
    <row r="371" spans="4:5" ht="12.75">
      <c r="D371" s="106"/>
      <c r="E371" s="106"/>
    </row>
    <row r="372" spans="4:5" ht="12.75">
      <c r="D372" s="106"/>
      <c r="E372" s="106"/>
    </row>
    <row r="373" spans="4:5" ht="12.75">
      <c r="D373" s="106"/>
      <c r="E373" s="106"/>
    </row>
    <row r="374" spans="4:5" ht="12.75">
      <c r="D374" s="106"/>
      <c r="E374" s="106"/>
    </row>
    <row r="375" spans="4:5" ht="12.75">
      <c r="D375" s="106"/>
      <c r="E375" s="106"/>
    </row>
    <row r="376" spans="4:5" ht="12.75">
      <c r="D376" s="106"/>
      <c r="E376" s="106"/>
    </row>
    <row r="377" spans="4:5" ht="12.75">
      <c r="D377" s="106"/>
      <c r="E377" s="106"/>
    </row>
    <row r="378" spans="4:5" ht="12.75">
      <c r="D378" s="106"/>
      <c r="E378" s="106"/>
    </row>
    <row r="379" spans="4:5" ht="12.75">
      <c r="D379" s="106"/>
      <c r="E379" s="106"/>
    </row>
    <row r="380" spans="4:5" ht="12.75">
      <c r="D380" s="106"/>
      <c r="E380" s="106"/>
    </row>
    <row r="381" spans="4:5" ht="12.75">
      <c r="D381" s="106"/>
      <c r="E381" s="106"/>
    </row>
    <row r="382" spans="4:5" ht="12.75">
      <c r="D382" s="106"/>
      <c r="E382" s="106"/>
    </row>
    <row r="383" spans="4:5" ht="12.75">
      <c r="D383" s="106"/>
      <c r="E383" s="106"/>
    </row>
    <row r="384" spans="4:5" ht="12.75">
      <c r="D384" s="106"/>
      <c r="E384" s="106"/>
    </row>
    <row r="385" spans="4:5" ht="12.75">
      <c r="D385" s="106"/>
      <c r="E385" s="106"/>
    </row>
    <row r="386" spans="4:5" ht="12.75">
      <c r="D386" s="106"/>
      <c r="E386" s="106"/>
    </row>
    <row r="387" spans="4:5" ht="12.75">
      <c r="D387" s="106"/>
      <c r="E387" s="106"/>
    </row>
    <row r="388" spans="4:5" ht="12.75">
      <c r="D388" s="106"/>
      <c r="E388" s="106"/>
    </row>
    <row r="389" spans="4:5" ht="12.75">
      <c r="D389" s="106"/>
      <c r="E389" s="106"/>
    </row>
    <row r="390" spans="4:5" ht="12.75">
      <c r="D390" s="106"/>
      <c r="E390" s="106"/>
    </row>
    <row r="391" spans="4:5" ht="12.75">
      <c r="D391" s="106"/>
      <c r="E391" s="106"/>
    </row>
    <row r="392" spans="4:5" ht="12.75">
      <c r="D392" s="106"/>
      <c r="E392" s="106"/>
    </row>
    <row r="393" spans="4:5" ht="12.75">
      <c r="D393" s="106"/>
      <c r="E393" s="106"/>
    </row>
    <row r="394" spans="4:5" ht="12.75">
      <c r="D394" s="106"/>
      <c r="E394" s="106"/>
    </row>
    <row r="395" spans="4:5" ht="12.75">
      <c r="D395" s="106"/>
      <c r="E395" s="106"/>
    </row>
    <row r="396" spans="4:5" ht="12.75">
      <c r="D396" s="106"/>
      <c r="E396" s="106"/>
    </row>
    <row r="397" spans="4:5" ht="12.75">
      <c r="D397" s="106"/>
      <c r="E397" s="106"/>
    </row>
    <row r="398" spans="4:5" ht="12.75">
      <c r="D398" s="106"/>
      <c r="E398" s="106"/>
    </row>
    <row r="399" spans="4:5" ht="12.75">
      <c r="D399" s="106"/>
      <c r="E399" s="106"/>
    </row>
    <row r="400" spans="4:5" ht="12.75">
      <c r="D400" s="106"/>
      <c r="E400" s="106"/>
    </row>
    <row r="401" spans="4:5" ht="12.75">
      <c r="D401" s="106"/>
      <c r="E401" s="106"/>
    </row>
    <row r="402" spans="4:5" ht="12.75">
      <c r="D402" s="106"/>
      <c r="E402" s="106"/>
    </row>
    <row r="403" spans="4:5" ht="12.75">
      <c r="D403" s="106"/>
      <c r="E403" s="106"/>
    </row>
    <row r="404" spans="4:5" ht="12.75">
      <c r="D404" s="106"/>
      <c r="E404" s="106"/>
    </row>
    <row r="405" spans="1:5" ht="12.75">
      <c r="A405" s="122"/>
      <c r="B405" s="122"/>
      <c r="C405" s="123"/>
      <c r="D405" s="124"/>
      <c r="E405" s="125"/>
    </row>
    <row r="406" spans="1:5" ht="12.75">
      <c r="A406" s="122"/>
      <c r="B406" s="122"/>
      <c r="C406" s="123"/>
      <c r="D406" s="124"/>
      <c r="E406" s="125"/>
    </row>
    <row r="407" spans="1:5" ht="12.75">
      <c r="A407" s="122"/>
      <c r="B407" s="122"/>
      <c r="C407" s="123"/>
      <c r="D407" s="124"/>
      <c r="E407" s="125"/>
    </row>
    <row r="408" spans="1:5" ht="12.75">
      <c r="A408" s="122"/>
      <c r="B408" s="122"/>
      <c r="C408" s="123"/>
      <c r="D408" s="124"/>
      <c r="E408" s="125"/>
    </row>
    <row r="409" spans="1:5" ht="12.75">
      <c r="A409" s="122"/>
      <c r="B409" s="122"/>
      <c r="C409" s="123"/>
      <c r="D409" s="124"/>
      <c r="E409" s="125"/>
    </row>
    <row r="410" spans="1:5" ht="12.75">
      <c r="A410" s="122"/>
      <c r="B410" s="122"/>
      <c r="C410" s="123"/>
      <c r="D410" s="124"/>
      <c r="E410" s="125"/>
    </row>
    <row r="411" spans="1:5" ht="12.75">
      <c r="A411" s="122"/>
      <c r="B411" s="122"/>
      <c r="C411" s="123"/>
      <c r="D411" s="124"/>
      <c r="E411" s="125"/>
    </row>
    <row r="412" spans="1:5" ht="12.75">
      <c r="A412" s="122"/>
      <c r="B412" s="122"/>
      <c r="C412" s="123"/>
      <c r="D412" s="124"/>
      <c r="E412" s="125"/>
    </row>
    <row r="413" spans="1:5" ht="12.75">
      <c r="A413" s="122"/>
      <c r="B413" s="122"/>
      <c r="C413" s="123"/>
      <c r="D413" s="124"/>
      <c r="E413" s="125"/>
    </row>
    <row r="414" spans="1:5" ht="12.75">
      <c r="A414" s="122"/>
      <c r="B414" s="122"/>
      <c r="C414" s="123"/>
      <c r="D414" s="124"/>
      <c r="E414" s="125"/>
    </row>
    <row r="415" spans="1:5" ht="12.75">
      <c r="A415" s="122"/>
      <c r="B415" s="122"/>
      <c r="C415" s="123"/>
      <c r="D415" s="124"/>
      <c r="E415" s="125"/>
    </row>
    <row r="428" spans="1:5" ht="12.75">
      <c r="A428" s="122"/>
      <c r="B428" s="122"/>
      <c r="C428" s="123"/>
      <c r="D428" s="124"/>
      <c r="E428" s="125"/>
    </row>
    <row r="429" spans="4:5" ht="12.75">
      <c r="D429" s="106"/>
      <c r="E429" s="106"/>
    </row>
    <row r="430" spans="4:5" ht="12.75">
      <c r="D430" s="106"/>
      <c r="E430" s="106"/>
    </row>
    <row r="431" spans="4:5" ht="12.75">
      <c r="D431" s="106"/>
      <c r="E431" s="106"/>
    </row>
    <row r="432" spans="4:5" ht="12.75">
      <c r="D432" s="106"/>
      <c r="E432" s="106"/>
    </row>
    <row r="433" spans="4:5" ht="12.75">
      <c r="D433" s="106"/>
      <c r="E433" s="106"/>
    </row>
    <row r="434" spans="4:5" ht="12.75">
      <c r="D434" s="106"/>
      <c r="E434" s="106"/>
    </row>
    <row r="435" spans="4:5" ht="12.75">
      <c r="D435" s="106"/>
      <c r="E435" s="106"/>
    </row>
    <row r="436" spans="4:5" ht="12.75">
      <c r="D436" s="106"/>
      <c r="E436" s="106"/>
    </row>
    <row r="437" spans="4:5" ht="12.75">
      <c r="D437" s="106"/>
      <c r="E437" s="106"/>
    </row>
    <row r="438" spans="1:5" ht="12.75">
      <c r="A438" s="122"/>
      <c r="B438" s="122"/>
      <c r="C438" s="123"/>
      <c r="D438" s="124"/>
      <c r="E438" s="125"/>
    </row>
    <row r="439" spans="1:5" ht="12.75">
      <c r="A439" s="122"/>
      <c r="B439" s="122"/>
      <c r="C439" s="123"/>
      <c r="D439" s="124"/>
      <c r="E439" s="125"/>
    </row>
    <row r="440" spans="1:5" ht="12.75">
      <c r="A440" s="122"/>
      <c r="B440" s="122"/>
      <c r="C440" s="123"/>
      <c r="D440" s="124"/>
      <c r="E440" s="125"/>
    </row>
    <row r="441" spans="1:5" ht="12.75">
      <c r="A441" s="122"/>
      <c r="B441" s="122"/>
      <c r="C441" s="123"/>
      <c r="D441" s="124"/>
      <c r="E441" s="125"/>
    </row>
    <row r="442" spans="1:5" ht="12.75">
      <c r="A442" s="122"/>
      <c r="B442" s="122"/>
      <c r="C442" s="123"/>
      <c r="D442" s="124"/>
      <c r="E442" s="125"/>
    </row>
    <row r="443" spans="1:5" ht="12.75">
      <c r="A443" s="122"/>
      <c r="B443" s="122"/>
      <c r="C443" s="123"/>
      <c r="D443" s="124"/>
      <c r="E443" s="125"/>
    </row>
    <row r="444" spans="1:5" ht="12.75">
      <c r="A444" s="122"/>
      <c r="B444" s="122"/>
      <c r="C444" s="123"/>
      <c r="D444" s="124"/>
      <c r="E444" s="125"/>
    </row>
    <row r="445" spans="4:5" ht="12.75">
      <c r="D445" s="106"/>
      <c r="E445" s="106"/>
    </row>
    <row r="446" spans="4:5" ht="12.75">
      <c r="D446" s="106"/>
      <c r="E446" s="106"/>
    </row>
    <row r="447" spans="4:5" ht="12.75">
      <c r="D447" s="106"/>
      <c r="E447" s="106"/>
    </row>
    <row r="448" spans="4:5" ht="12.75">
      <c r="D448" s="106"/>
      <c r="E448" s="106"/>
    </row>
    <row r="449" spans="4:5" ht="12.75">
      <c r="D449" s="106"/>
      <c r="E449" s="106"/>
    </row>
    <row r="450" spans="4:5" ht="12.75">
      <c r="D450" s="106"/>
      <c r="E450" s="106"/>
    </row>
    <row r="451" spans="4:5" ht="12.75">
      <c r="D451" s="106"/>
      <c r="E451" s="106"/>
    </row>
    <row r="452" spans="4:5" ht="12.75">
      <c r="D452" s="106"/>
      <c r="E452" s="106"/>
    </row>
    <row r="453" spans="4:5" ht="12.75">
      <c r="D453" s="106"/>
      <c r="E453" s="106"/>
    </row>
    <row r="454" spans="4:5" ht="12.75">
      <c r="D454" s="106"/>
      <c r="E454" s="106"/>
    </row>
    <row r="455" spans="4:5" ht="12.75">
      <c r="D455" s="106"/>
      <c r="E455" s="106"/>
    </row>
    <row r="456" spans="4:5" ht="12.75">
      <c r="D456" s="106"/>
      <c r="E456" s="106"/>
    </row>
    <row r="457" spans="4:5" ht="12.75">
      <c r="D457" s="106"/>
      <c r="E457" s="106"/>
    </row>
    <row r="458" spans="4:5" ht="12.75">
      <c r="D458" s="106"/>
      <c r="E458" s="106"/>
    </row>
    <row r="459" spans="4:5" ht="12.75">
      <c r="D459" s="106"/>
      <c r="E459" s="106"/>
    </row>
    <row r="460" spans="4:5" ht="12.75">
      <c r="D460" s="106"/>
      <c r="E460" s="106"/>
    </row>
    <row r="461" spans="4:5" ht="12.75">
      <c r="D461" s="106"/>
      <c r="E461" s="106"/>
    </row>
    <row r="462" spans="4:5" ht="12.75">
      <c r="D462" s="106"/>
      <c r="E462" s="106"/>
    </row>
    <row r="463" spans="4:5" ht="12.75">
      <c r="D463" s="106"/>
      <c r="E463" s="106"/>
    </row>
    <row r="464" spans="4:5" ht="12.75">
      <c r="D464" s="106"/>
      <c r="E464" s="106"/>
    </row>
    <row r="465" spans="4:5" ht="12.75">
      <c r="D465" s="106"/>
      <c r="E465" s="106"/>
    </row>
    <row r="466" spans="4:5" ht="12.75">
      <c r="D466" s="106"/>
      <c r="E466" s="106"/>
    </row>
    <row r="467" spans="4:5" ht="12.75">
      <c r="D467" s="106"/>
      <c r="E467" s="106"/>
    </row>
    <row r="468" spans="4:5" ht="12.75">
      <c r="D468" s="106"/>
      <c r="E468" s="106"/>
    </row>
    <row r="469" spans="4:5" ht="12.75">
      <c r="D469" s="106"/>
      <c r="E469" s="106"/>
    </row>
    <row r="470" spans="4:5" ht="12.75">
      <c r="D470" s="106"/>
      <c r="E470" s="106"/>
    </row>
    <row r="471" spans="4:5" ht="12.75">
      <c r="D471" s="106"/>
      <c r="E471" s="106"/>
    </row>
    <row r="472" spans="4:5" ht="12.75">
      <c r="D472" s="106"/>
      <c r="E472" s="106"/>
    </row>
    <row r="473" spans="4:5" ht="12.75">
      <c r="D473" s="106"/>
      <c r="E473" s="106"/>
    </row>
    <row r="474" spans="4:5" ht="12.75">
      <c r="D474" s="106"/>
      <c r="E474" s="106"/>
    </row>
    <row r="475" spans="4:5" ht="12.75">
      <c r="D475" s="106"/>
      <c r="E475" s="106"/>
    </row>
    <row r="476" spans="4:5" ht="12.75">
      <c r="D476" s="106"/>
      <c r="E476" s="106"/>
    </row>
    <row r="477" spans="4:5" ht="12.75">
      <c r="D477" s="106"/>
      <c r="E477" s="106"/>
    </row>
    <row r="478" spans="4:5" ht="12.75">
      <c r="D478" s="106"/>
      <c r="E478" s="106"/>
    </row>
    <row r="479" spans="4:5" ht="12.75">
      <c r="D479" s="106"/>
      <c r="E479" s="106"/>
    </row>
    <row r="480" spans="4:5" ht="12.75">
      <c r="D480" s="106"/>
      <c r="E480" s="106"/>
    </row>
    <row r="481" spans="4:5" ht="12.75">
      <c r="D481" s="106"/>
      <c r="E481" s="106"/>
    </row>
    <row r="482" spans="4:5" ht="12.75">
      <c r="D482" s="106"/>
      <c r="E482" s="106"/>
    </row>
    <row r="483" spans="4:5" ht="12.75">
      <c r="D483" s="106"/>
      <c r="E483" s="106"/>
    </row>
    <row r="484" spans="4:5" ht="12.75">
      <c r="D484" s="106"/>
      <c r="E484" s="106"/>
    </row>
    <row r="485" spans="4:5" ht="12.75">
      <c r="D485" s="106"/>
      <c r="E485" s="106"/>
    </row>
    <row r="486" spans="4:5" ht="12.75">
      <c r="D486" s="106"/>
      <c r="E486" s="106"/>
    </row>
    <row r="487" spans="4:5" ht="12.75">
      <c r="D487" s="106"/>
      <c r="E487" s="106"/>
    </row>
    <row r="488" spans="4:5" ht="12.75">
      <c r="D488" s="106"/>
      <c r="E488" s="106"/>
    </row>
    <row r="489" spans="4:5" ht="12.75">
      <c r="D489" s="106"/>
      <c r="E489" s="106"/>
    </row>
    <row r="490" spans="4:5" ht="12.75">
      <c r="D490" s="106"/>
      <c r="E490" s="106"/>
    </row>
    <row r="491" spans="4:5" ht="12.75">
      <c r="D491" s="106"/>
      <c r="E491" s="106"/>
    </row>
    <row r="492" spans="1:5" ht="12.75">
      <c r="A492" s="122"/>
      <c r="B492" s="122"/>
      <c r="C492" s="123"/>
      <c r="D492" s="124"/>
      <c r="E492" s="125"/>
    </row>
    <row r="493" spans="1:5" ht="12.75">
      <c r="A493" s="122"/>
      <c r="B493" s="122"/>
      <c r="C493" s="123"/>
      <c r="D493" s="124"/>
      <c r="E493" s="125"/>
    </row>
    <row r="494" spans="1:5" ht="12.75">
      <c r="A494" s="122"/>
      <c r="B494" s="122"/>
      <c r="C494" s="123"/>
      <c r="D494" s="124"/>
      <c r="E494" s="125"/>
    </row>
    <row r="495" spans="1:5" ht="12.75">
      <c r="A495" s="122"/>
      <c r="B495" s="122"/>
      <c r="C495" s="123"/>
      <c r="D495" s="124"/>
      <c r="E495" s="125"/>
    </row>
    <row r="496" spans="1:5" ht="12.75">
      <c r="A496" s="122"/>
      <c r="B496" s="122"/>
      <c r="C496" s="123"/>
      <c r="D496" s="124"/>
      <c r="E496" s="125"/>
    </row>
    <row r="497" spans="1:5" ht="12.75">
      <c r="A497" s="122"/>
      <c r="B497" s="122"/>
      <c r="C497" s="123"/>
      <c r="D497" s="124"/>
      <c r="E497" s="125"/>
    </row>
    <row r="498" spans="1:5" ht="12.75">
      <c r="A498" s="122"/>
      <c r="B498" s="122"/>
      <c r="C498" s="123"/>
      <c r="D498" s="124"/>
      <c r="E498" s="125"/>
    </row>
    <row r="499" spans="1:5" ht="12.75">
      <c r="A499" s="122"/>
      <c r="B499" s="122"/>
      <c r="C499" s="123"/>
      <c r="D499" s="124"/>
      <c r="E499" s="125"/>
    </row>
    <row r="500" spans="1:5" ht="12.75">
      <c r="A500" s="122"/>
      <c r="B500" s="122"/>
      <c r="C500" s="123"/>
      <c r="D500" s="124"/>
      <c r="E500" s="125"/>
    </row>
    <row r="501" spans="1:5" ht="12.75">
      <c r="A501" s="122"/>
      <c r="B501" s="122"/>
      <c r="C501" s="123"/>
      <c r="D501" s="124"/>
      <c r="E501" s="125"/>
    </row>
    <row r="502" spans="1:5" ht="12.75">
      <c r="A502" s="122"/>
      <c r="B502" s="122"/>
      <c r="C502" s="123"/>
      <c r="D502" s="124"/>
      <c r="E502" s="125"/>
    </row>
    <row r="503" spans="1:5" ht="12.75">
      <c r="A503" s="122"/>
      <c r="B503" s="122"/>
      <c r="C503" s="123"/>
      <c r="D503" s="124"/>
      <c r="E503" s="125"/>
    </row>
    <row r="504" spans="1:5" ht="12.75">
      <c r="A504" s="122"/>
      <c r="B504" s="122"/>
      <c r="C504" s="123"/>
      <c r="D504" s="124"/>
      <c r="E504" s="125"/>
    </row>
    <row r="505" spans="1:5" ht="12.75">
      <c r="A505" s="122"/>
      <c r="B505" s="122"/>
      <c r="C505" s="123"/>
      <c r="D505" s="124"/>
      <c r="E505" s="125"/>
    </row>
    <row r="506" spans="1:5" ht="12.75">
      <c r="A506" s="122"/>
      <c r="B506" s="122"/>
      <c r="C506" s="123"/>
      <c r="D506" s="124"/>
      <c r="E506" s="125"/>
    </row>
    <row r="507" spans="1:5" ht="12.75">
      <c r="A507" s="122"/>
      <c r="B507" s="122"/>
      <c r="C507" s="123"/>
      <c r="D507" s="124"/>
      <c r="E507" s="125"/>
    </row>
    <row r="508" spans="1:5" ht="12.75">
      <c r="A508" s="122"/>
      <c r="B508" s="122"/>
      <c r="C508" s="123"/>
      <c r="D508" s="124"/>
      <c r="E508" s="125"/>
    </row>
    <row r="509" spans="1:5" ht="12.75">
      <c r="A509" s="122"/>
      <c r="B509" s="122"/>
      <c r="C509" s="123"/>
      <c r="D509" s="124"/>
      <c r="E509" s="125"/>
    </row>
    <row r="510" spans="1:5" ht="12.75">
      <c r="A510" s="122"/>
      <c r="B510" s="122"/>
      <c r="C510" s="123"/>
      <c r="D510" s="124"/>
      <c r="E510" s="125"/>
    </row>
    <row r="511" spans="1:5" ht="12.75">
      <c r="A511" s="122"/>
      <c r="B511" s="122"/>
      <c r="C511" s="123"/>
      <c r="D511" s="124"/>
      <c r="E511" s="125"/>
    </row>
    <row r="512" spans="1:5" ht="12.75">
      <c r="A512" s="122"/>
      <c r="B512" s="122"/>
      <c r="C512" s="123"/>
      <c r="D512" s="124"/>
      <c r="E512" s="125"/>
    </row>
    <row r="513" spans="1:5" ht="12.75">
      <c r="A513" s="122"/>
      <c r="B513" s="122"/>
      <c r="C513" s="123"/>
      <c r="D513" s="124"/>
      <c r="E513" s="125"/>
    </row>
    <row r="514" spans="1:5" ht="12.75">
      <c r="A514" s="122"/>
      <c r="B514" s="122"/>
      <c r="C514" s="123"/>
      <c r="D514" s="124"/>
      <c r="E514" s="125"/>
    </row>
    <row r="515" spans="1:5" ht="12.75">
      <c r="A515" s="122"/>
      <c r="B515" s="122"/>
      <c r="C515" s="123"/>
      <c r="D515" s="124"/>
      <c r="E515" s="125"/>
    </row>
    <row r="516" spans="1:5" ht="12.75">
      <c r="A516" s="122"/>
      <c r="B516" s="122"/>
      <c r="C516" s="123"/>
      <c r="D516" s="124"/>
      <c r="E516" s="125"/>
    </row>
    <row r="517" spans="1:5" ht="12.75">
      <c r="A517" s="122"/>
      <c r="B517" s="122"/>
      <c r="C517" s="123"/>
      <c r="D517" s="124"/>
      <c r="E517" s="125"/>
    </row>
    <row r="518" spans="1:5" ht="12.75">
      <c r="A518" s="122"/>
      <c r="B518" s="122"/>
      <c r="C518" s="123"/>
      <c r="D518" s="124"/>
      <c r="E518" s="125"/>
    </row>
    <row r="519" spans="1:5" ht="12.75">
      <c r="A519" s="122"/>
      <c r="B519" s="122"/>
      <c r="C519" s="123"/>
      <c r="D519" s="124"/>
      <c r="E519" s="125"/>
    </row>
    <row r="520" spans="1:5" ht="12.75">
      <c r="A520" s="122"/>
      <c r="B520" s="122"/>
      <c r="C520" s="123"/>
      <c r="D520" s="124"/>
      <c r="E520" s="125"/>
    </row>
    <row r="521" spans="1:5" ht="12.75">
      <c r="A521" s="122"/>
      <c r="B521" s="122"/>
      <c r="C521" s="123"/>
      <c r="D521" s="124"/>
      <c r="E521" s="125"/>
    </row>
    <row r="522" spans="1:5" ht="12.75">
      <c r="A522" s="122"/>
      <c r="B522" s="122"/>
      <c r="C522" s="123"/>
      <c r="D522" s="124"/>
      <c r="E522" s="125"/>
    </row>
    <row r="523" spans="1:5" ht="12.75">
      <c r="A523" s="122"/>
      <c r="B523" s="122"/>
      <c r="C523" s="123"/>
      <c r="D523" s="124"/>
      <c r="E523" s="125"/>
    </row>
    <row r="524" spans="1:5" ht="12.75">
      <c r="A524" s="122"/>
      <c r="B524" s="122"/>
      <c r="C524" s="123"/>
      <c r="D524" s="124"/>
      <c r="E524" s="125"/>
    </row>
    <row r="525" spans="1:5" ht="12.75">
      <c r="A525" s="122"/>
      <c r="B525" s="122"/>
      <c r="C525" s="123"/>
      <c r="D525" s="124"/>
      <c r="E525" s="125"/>
    </row>
    <row r="526" spans="1:5" ht="12.75">
      <c r="A526" s="122"/>
      <c r="B526" s="122"/>
      <c r="C526" s="123"/>
      <c r="D526" s="124"/>
      <c r="E526" s="125"/>
    </row>
    <row r="527" spans="1:5" ht="12.75">
      <c r="A527" s="122"/>
      <c r="B527" s="122"/>
      <c r="C527" s="123"/>
      <c r="D527" s="124"/>
      <c r="E527" s="125"/>
    </row>
    <row r="528" spans="1:5" ht="12.75">
      <c r="A528" s="122"/>
      <c r="B528" s="122"/>
      <c r="C528" s="123"/>
      <c r="D528" s="124"/>
      <c r="E528" s="125"/>
    </row>
    <row r="529" spans="1:5" ht="12.75">
      <c r="A529" s="122"/>
      <c r="B529" s="122"/>
      <c r="C529" s="123"/>
      <c r="D529" s="124"/>
      <c r="E529" s="125"/>
    </row>
    <row r="530" spans="1:5" ht="12.75">
      <c r="A530" s="122"/>
      <c r="B530" s="122"/>
      <c r="C530" s="123"/>
      <c r="D530" s="124"/>
      <c r="E530" s="125"/>
    </row>
    <row r="531" spans="1:5" ht="12.75">
      <c r="A531" s="122"/>
      <c r="B531" s="122"/>
      <c r="C531" s="123"/>
      <c r="D531" s="124"/>
      <c r="E531" s="125"/>
    </row>
    <row r="532" spans="1:5" ht="12.75">
      <c r="A532" s="122"/>
      <c r="B532" s="122"/>
      <c r="C532" s="123"/>
      <c r="D532" s="124"/>
      <c r="E532" s="125"/>
    </row>
    <row r="533" spans="1:5" ht="12.75">
      <c r="A533" s="122"/>
      <c r="B533" s="122"/>
      <c r="C533" s="123"/>
      <c r="D533" s="124"/>
      <c r="E533" s="125"/>
    </row>
    <row r="534" spans="1:5" ht="12.75">
      <c r="A534" s="122"/>
      <c r="B534" s="122"/>
      <c r="C534" s="123"/>
      <c r="D534" s="124"/>
      <c r="E534" s="125"/>
    </row>
    <row r="535" spans="1:5" ht="12.75">
      <c r="A535" s="122"/>
      <c r="B535" s="122"/>
      <c r="C535" s="123"/>
      <c r="D535" s="124"/>
      <c r="E535" s="125"/>
    </row>
    <row r="536" spans="1:5" ht="12.75">
      <c r="A536" s="122"/>
      <c r="B536" s="122"/>
      <c r="C536" s="123"/>
      <c r="D536" s="124"/>
      <c r="E536" s="125"/>
    </row>
  </sheetData>
  <sheetProtection/>
  <mergeCells count="12">
    <mergeCell ref="A1:P1"/>
    <mergeCell ref="A2:P2"/>
    <mergeCell ref="A3:P3"/>
    <mergeCell ref="A11:A12"/>
    <mergeCell ref="B11:B12"/>
    <mergeCell ref="C11:C12"/>
    <mergeCell ref="D11:D12"/>
    <mergeCell ref="E11:E12"/>
    <mergeCell ref="F11:K11"/>
    <mergeCell ref="L11:P11"/>
    <mergeCell ref="A25:K25"/>
    <mergeCell ref="A26:K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44"/>
  <sheetViews>
    <sheetView zoomScalePageLayoutView="0" workbookViewId="0" topLeftCell="A4">
      <selection activeCell="A24" sqref="A24"/>
    </sheetView>
  </sheetViews>
  <sheetFormatPr defaultColWidth="9.140625" defaultRowHeight="15"/>
  <cols>
    <col min="1" max="1" width="5.7109375" style="92" customWidth="1"/>
    <col min="2" max="2" width="8.7109375" style="92" customWidth="1"/>
    <col min="3" max="3" width="35.7109375" style="92" customWidth="1"/>
    <col min="4" max="8" width="12.7109375" style="92" customWidth="1"/>
    <col min="9" max="9" width="8.28125" style="92" customWidth="1"/>
    <col min="10" max="10" width="2.7109375" style="117" customWidth="1"/>
    <col min="11" max="16384" width="9.140625" style="92" customWidth="1"/>
  </cols>
  <sheetData>
    <row r="1" spans="1:8" ht="15.75">
      <c r="A1" s="398" t="s">
        <v>160</v>
      </c>
      <c r="B1" s="398"/>
      <c r="C1" s="398"/>
      <c r="D1" s="398"/>
      <c r="E1" s="398"/>
      <c r="F1" s="398"/>
      <c r="G1" s="398"/>
      <c r="H1" s="398"/>
    </row>
    <row r="2" spans="1:8" ht="12.75">
      <c r="A2" s="143"/>
      <c r="B2" s="143"/>
      <c r="C2" s="143"/>
      <c r="D2" s="143"/>
      <c r="E2" s="143"/>
      <c r="F2" s="143"/>
      <c r="G2" s="143"/>
      <c r="H2" s="143"/>
    </row>
    <row r="3" spans="1:8" ht="12.75">
      <c r="A3" s="400" t="s">
        <v>202</v>
      </c>
      <c r="B3" s="400"/>
      <c r="C3" s="400"/>
      <c r="D3" s="400"/>
      <c r="E3" s="400"/>
      <c r="F3" s="400"/>
      <c r="G3" s="400"/>
      <c r="H3" s="400"/>
    </row>
    <row r="4" spans="1:8" ht="12.75" customHeight="1">
      <c r="A4" s="399" t="s">
        <v>123</v>
      </c>
      <c r="B4" s="399"/>
      <c r="C4" s="399"/>
      <c r="D4" s="399"/>
      <c r="E4" s="399"/>
      <c r="F4" s="399"/>
      <c r="G4" s="399"/>
      <c r="H4" s="399"/>
    </row>
    <row r="6" spans="1:3" ht="12.75">
      <c r="A6" s="183" t="s">
        <v>553</v>
      </c>
      <c r="B6" s="184"/>
      <c r="C6" s="184"/>
    </row>
    <row r="7" spans="1:3" ht="12.75">
      <c r="A7" s="183" t="s">
        <v>554</v>
      </c>
      <c r="B7" s="184"/>
      <c r="C7" s="184"/>
    </row>
    <row r="8" spans="1:3" ht="12.75">
      <c r="A8" s="183" t="s">
        <v>555</v>
      </c>
      <c r="B8" s="184"/>
      <c r="C8" s="184"/>
    </row>
    <row r="9" spans="1:3" ht="12.75">
      <c r="A9" s="183"/>
      <c r="B9" s="184"/>
      <c r="C9" s="184"/>
    </row>
    <row r="11" spans="1:10" ht="12.75">
      <c r="A11" s="402" t="s">
        <v>149</v>
      </c>
      <c r="B11" s="402"/>
      <c r="C11" s="402"/>
      <c r="D11" s="145">
        <v>0</v>
      </c>
      <c r="E11" s="144"/>
      <c r="F11" s="144"/>
      <c r="G11" s="144"/>
      <c r="H11" s="144"/>
      <c r="J11" s="143"/>
    </row>
    <row r="12" spans="1:10" ht="12.75">
      <c r="A12" s="402" t="s">
        <v>150</v>
      </c>
      <c r="B12" s="402"/>
      <c r="C12" s="402"/>
      <c r="D12" s="145">
        <v>0</v>
      </c>
      <c r="E12" s="144"/>
      <c r="G12" s="144"/>
      <c r="H12" s="144"/>
      <c r="J12" s="227"/>
    </row>
    <row r="13" spans="1:10" ht="12.75">
      <c r="A13" s="181"/>
      <c r="B13" s="181"/>
      <c r="C13" s="181"/>
      <c r="D13" s="146"/>
      <c r="E13" s="144"/>
      <c r="F13" s="92" t="s">
        <v>161</v>
      </c>
      <c r="G13" s="144" t="s">
        <v>572</v>
      </c>
      <c r="H13" s="144"/>
      <c r="J13" s="230"/>
    </row>
    <row r="14" spans="1:8" ht="12.75">
      <c r="A14" s="93"/>
      <c r="B14" s="93"/>
      <c r="C14" s="93"/>
      <c r="D14" s="93"/>
      <c r="E14" s="93"/>
      <c r="F14" s="93"/>
      <c r="G14" s="93"/>
      <c r="H14" s="93"/>
    </row>
    <row r="15" spans="1:8" ht="12.75">
      <c r="A15" s="401" t="s">
        <v>151</v>
      </c>
      <c r="B15" s="401" t="s">
        <v>152</v>
      </c>
      <c r="C15" s="401" t="s">
        <v>103</v>
      </c>
      <c r="D15" s="401" t="s">
        <v>104</v>
      </c>
      <c r="E15" s="401" t="s">
        <v>105</v>
      </c>
      <c r="F15" s="401"/>
      <c r="G15" s="401"/>
      <c r="H15" s="401" t="s">
        <v>201</v>
      </c>
    </row>
    <row r="16" spans="1:8" ht="25.5">
      <c r="A16" s="401"/>
      <c r="B16" s="401"/>
      <c r="C16" s="401"/>
      <c r="D16" s="401"/>
      <c r="E16" s="147" t="s">
        <v>107</v>
      </c>
      <c r="F16" s="147" t="s">
        <v>108</v>
      </c>
      <c r="G16" s="147" t="s">
        <v>109</v>
      </c>
      <c r="H16" s="401"/>
    </row>
    <row r="17" spans="1:8" ht="12.75">
      <c r="A17" s="148">
        <v>1</v>
      </c>
      <c r="B17" s="148">
        <v>2</v>
      </c>
      <c r="C17" s="148">
        <v>3</v>
      </c>
      <c r="D17" s="148">
        <v>4</v>
      </c>
      <c r="E17" s="148">
        <v>5</v>
      </c>
      <c r="F17" s="148">
        <v>6</v>
      </c>
      <c r="G17" s="148">
        <v>7</v>
      </c>
      <c r="H17" s="148">
        <v>8</v>
      </c>
    </row>
    <row r="18" spans="1:10" s="97" customFormat="1" ht="12.75">
      <c r="A18" s="182">
        <v>1</v>
      </c>
      <c r="B18" s="249" t="s">
        <v>480</v>
      </c>
      <c r="C18" s="95" t="s">
        <v>203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J18" s="228"/>
    </row>
    <row r="19" spans="1:10" s="97" customFormat="1" ht="12.75">
      <c r="A19" s="182">
        <v>2</v>
      </c>
      <c r="B19" s="249" t="s">
        <v>481</v>
      </c>
      <c r="C19" s="95" t="s">
        <v>204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J19" s="228"/>
    </row>
    <row r="20" spans="1:10" s="97" customFormat="1" ht="12.75">
      <c r="A20" s="182">
        <v>3</v>
      </c>
      <c r="B20" s="249" t="s">
        <v>482</v>
      </c>
      <c r="C20" s="95" t="s">
        <v>119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J20" s="228"/>
    </row>
    <row r="21" spans="1:10" s="97" customFormat="1" ht="12.75">
      <c r="A21" s="182">
        <v>4</v>
      </c>
      <c r="B21" s="249" t="s">
        <v>483</v>
      </c>
      <c r="C21" s="95" t="s">
        <v>173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J21" s="228"/>
    </row>
    <row r="22" spans="1:10" s="97" customFormat="1" ht="12.75">
      <c r="A22" s="182">
        <v>5</v>
      </c>
      <c r="B22" s="249" t="s">
        <v>650</v>
      </c>
      <c r="C22" s="95" t="s">
        <v>576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J22" s="228"/>
    </row>
    <row r="23" spans="1:10" s="97" customFormat="1" ht="24.75" customHeight="1">
      <c r="A23" s="94">
        <v>6</v>
      </c>
      <c r="B23" s="249" t="s">
        <v>692</v>
      </c>
      <c r="C23" s="152" t="s">
        <v>693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J23" s="228"/>
    </row>
    <row r="24" spans="1:10" s="97" customFormat="1" ht="19.5" customHeight="1">
      <c r="A24" s="94">
        <v>7</v>
      </c>
      <c r="B24" s="249" t="s">
        <v>699</v>
      </c>
      <c r="C24" s="152" t="s">
        <v>695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J24" s="228"/>
    </row>
    <row r="25" spans="1:10" ht="12.75">
      <c r="A25" s="405" t="s">
        <v>110</v>
      </c>
      <c r="B25" s="405"/>
      <c r="C25" s="405"/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J25" s="228"/>
    </row>
    <row r="26" spans="1:10" s="97" customFormat="1" ht="12.75">
      <c r="A26" s="404" t="s">
        <v>556</v>
      </c>
      <c r="B26" s="404"/>
      <c r="C26" s="404"/>
      <c r="D26" s="193"/>
      <c r="E26" s="156"/>
      <c r="F26" s="156"/>
      <c r="G26" s="156"/>
      <c r="H26" s="156"/>
      <c r="J26" s="228"/>
    </row>
    <row r="27" spans="1:10" s="97" customFormat="1" ht="15" customHeight="1">
      <c r="A27" s="404" t="s">
        <v>153</v>
      </c>
      <c r="B27" s="404"/>
      <c r="C27" s="404"/>
      <c r="D27" s="193">
        <v>0</v>
      </c>
      <c r="E27" s="156"/>
      <c r="F27" s="156"/>
      <c r="G27" s="156"/>
      <c r="H27" s="156"/>
      <c r="J27" s="228"/>
    </row>
    <row r="28" spans="1:10" s="97" customFormat="1" ht="12.75">
      <c r="A28" s="404" t="s">
        <v>557</v>
      </c>
      <c r="B28" s="404"/>
      <c r="C28" s="404"/>
      <c r="D28" s="193"/>
      <c r="E28" s="156"/>
      <c r="F28" s="156"/>
      <c r="G28" s="156"/>
      <c r="H28" s="156"/>
      <c r="J28" s="228"/>
    </row>
    <row r="29" spans="1:10" s="97" customFormat="1" ht="12.75">
      <c r="A29" s="404" t="s">
        <v>558</v>
      </c>
      <c r="B29" s="404"/>
      <c r="C29" s="404"/>
      <c r="D29" s="193">
        <v>0</v>
      </c>
      <c r="E29" s="156"/>
      <c r="F29" s="156"/>
      <c r="G29" s="156"/>
      <c r="H29" s="156"/>
      <c r="J29" s="228"/>
    </row>
    <row r="30" spans="1:10" s="97" customFormat="1" ht="12.75">
      <c r="A30" s="403" t="s">
        <v>110</v>
      </c>
      <c r="B30" s="403"/>
      <c r="C30" s="403"/>
      <c r="D30" s="224">
        <v>0</v>
      </c>
      <c r="E30" s="159"/>
      <c r="F30" s="225">
        <v>2457753.53</v>
      </c>
      <c r="G30" s="156"/>
      <c r="H30" s="156"/>
      <c r="J30" s="229"/>
    </row>
    <row r="31" spans="1:8" ht="12.75">
      <c r="A31" s="93"/>
      <c r="B31" s="93"/>
      <c r="C31" s="118"/>
      <c r="D31" s="118"/>
      <c r="E31" s="93"/>
      <c r="F31" s="161"/>
      <c r="G31" s="93"/>
      <c r="H31" s="93"/>
    </row>
    <row r="32" spans="1:10" s="162" customFormat="1" ht="12.75">
      <c r="A32" s="98"/>
      <c r="B32" s="98"/>
      <c r="C32" s="98"/>
      <c r="D32" s="98"/>
      <c r="E32" s="98"/>
      <c r="F32" s="98"/>
      <c r="G32" s="98"/>
      <c r="H32" s="98"/>
      <c r="J32" s="98"/>
    </row>
    <row r="33" spans="1:6" ht="12.75">
      <c r="A33" s="117"/>
      <c r="B33" s="117"/>
      <c r="C33" s="117"/>
      <c r="D33" s="117"/>
      <c r="E33" s="117"/>
      <c r="F33" s="117"/>
    </row>
    <row r="34" spans="1:6" ht="12.75">
      <c r="A34" s="117"/>
      <c r="B34" s="117"/>
      <c r="C34" s="117"/>
      <c r="D34" s="117"/>
      <c r="E34" s="117"/>
      <c r="F34" s="117"/>
    </row>
    <row r="35" spans="1:7" s="202" customFormat="1" ht="12.75">
      <c r="A35" s="205"/>
      <c r="B35" s="189" t="s">
        <v>548</v>
      </c>
      <c r="C35" s="119"/>
      <c r="D35" s="189"/>
      <c r="E35" s="189"/>
      <c r="F35" s="223"/>
      <c r="G35" s="119"/>
    </row>
    <row r="36" spans="1:7" s="202" customFormat="1" ht="12.75">
      <c r="A36" s="205"/>
      <c r="B36" s="189" t="s">
        <v>155</v>
      </c>
      <c r="C36" s="119"/>
      <c r="D36" s="189"/>
      <c r="E36" s="189"/>
      <c r="F36" s="191"/>
      <c r="G36" s="189"/>
    </row>
    <row r="37" spans="1:7" s="202" customFormat="1" ht="12.75">
      <c r="A37" s="205"/>
      <c r="B37" s="1" t="s">
        <v>551</v>
      </c>
      <c r="C37" s="187"/>
      <c r="D37" s="187"/>
      <c r="E37" s="189"/>
      <c r="F37" s="187"/>
      <c r="G37" s="189"/>
    </row>
    <row r="38" spans="1:7" s="202" customFormat="1" ht="12.75">
      <c r="A38" s="205"/>
      <c r="B38" s="106"/>
      <c r="C38" s="106"/>
      <c r="D38" s="106"/>
      <c r="E38" s="106"/>
      <c r="F38" s="120"/>
      <c r="G38" s="120"/>
    </row>
    <row r="39" spans="1:7" s="202" customFormat="1" ht="12.75">
      <c r="A39" s="205"/>
      <c r="B39" s="106" t="s">
        <v>550</v>
      </c>
      <c r="C39" s="106"/>
      <c r="D39" s="189"/>
      <c r="E39" s="106"/>
      <c r="F39" s="120"/>
      <c r="G39" s="120"/>
    </row>
    <row r="40" spans="1:7" s="202" customFormat="1" ht="12.75">
      <c r="A40" s="205"/>
      <c r="B40" s="189" t="s">
        <v>198</v>
      </c>
      <c r="C40" s="1"/>
      <c r="D40" s="2"/>
      <c r="E40" s="1"/>
      <c r="F40" s="1"/>
      <c r="G40" s="1"/>
    </row>
    <row r="41" spans="1:7" s="202" customFormat="1" ht="12.75">
      <c r="A41" s="205"/>
      <c r="B41" s="1" t="s">
        <v>551</v>
      </c>
      <c r="C41" s="1"/>
      <c r="D41" s="2"/>
      <c r="E41" s="1"/>
      <c r="F41" s="1"/>
      <c r="G41" s="1"/>
    </row>
    <row r="42" spans="2:8" ht="12.75">
      <c r="B42" s="104"/>
      <c r="C42" s="104"/>
      <c r="D42" s="2"/>
      <c r="E42" s="1"/>
      <c r="F42" s="1"/>
      <c r="G42" s="1"/>
      <c r="H42" s="189"/>
    </row>
    <row r="43" spans="2:8" ht="12.75">
      <c r="B43" s="104"/>
      <c r="C43" s="104"/>
      <c r="D43" s="2"/>
      <c r="E43" s="1"/>
      <c r="F43" s="1"/>
      <c r="G43" s="1"/>
      <c r="H43" s="189"/>
    </row>
    <row r="44" spans="2:7" ht="12.75">
      <c r="B44" s="104"/>
      <c r="C44" s="104"/>
      <c r="D44" s="2"/>
      <c r="E44" s="1"/>
      <c r="F44" s="1"/>
      <c r="G44" s="1"/>
    </row>
  </sheetData>
  <sheetProtection/>
  <mergeCells count="17">
    <mergeCell ref="A30:C30"/>
    <mergeCell ref="A29:C29"/>
    <mergeCell ref="A28:C28"/>
    <mergeCell ref="B15:B16"/>
    <mergeCell ref="A15:A16"/>
    <mergeCell ref="C15:C16"/>
    <mergeCell ref="A27:C27"/>
    <mergeCell ref="A26:C26"/>
    <mergeCell ref="A25:C25"/>
    <mergeCell ref="A1:H1"/>
    <mergeCell ref="A4:H4"/>
    <mergeCell ref="A3:H3"/>
    <mergeCell ref="H15:H16"/>
    <mergeCell ref="E15:G15"/>
    <mergeCell ref="A11:C11"/>
    <mergeCell ref="D15:D16"/>
    <mergeCell ref="A12:C12"/>
  </mergeCells>
  <printOptions/>
  <pageMargins left="0.984251968503937" right="0.15748031496062992" top="0.8661417322834646" bottom="0.5511811023622047" header="0.31496062992125984" footer="0.3149606299212598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P223"/>
  <sheetViews>
    <sheetView showZeros="0" zoomScaleSheetLayoutView="100" zoomScalePageLayoutView="0" workbookViewId="0" topLeftCell="A1">
      <selection activeCell="A7" sqref="A7"/>
    </sheetView>
  </sheetViews>
  <sheetFormatPr defaultColWidth="11.140625" defaultRowHeight="15"/>
  <cols>
    <col min="1" max="1" width="5.7109375" style="1" customWidth="1"/>
    <col min="2" max="2" width="8.7109375" style="1" customWidth="1"/>
    <col min="3" max="3" width="55.7109375" style="1" customWidth="1"/>
    <col min="4" max="4" width="7.7109375" style="2" customWidth="1"/>
    <col min="5" max="5" width="7.7109375" style="1" customWidth="1"/>
    <col min="6" max="11" width="8.7109375" style="2" customWidth="1"/>
    <col min="12" max="14" width="9.7109375" style="2" customWidth="1"/>
    <col min="15" max="15" width="11.57421875" style="2" customWidth="1"/>
    <col min="16" max="16" width="12.7109375" style="2" customWidth="1"/>
    <col min="17" max="16384" width="11.140625" style="1" customWidth="1"/>
  </cols>
  <sheetData>
    <row r="1" spans="1:16" s="99" customFormat="1" ht="12.75" customHeight="1">
      <c r="A1" s="406" t="s">
        <v>567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s="100" customFormat="1" ht="12.75" customHeight="1">
      <c r="A2" s="411" t="s">
        <v>568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 s="105" customFormat="1" ht="12.75" customHeight="1">
      <c r="A3" s="407" t="s">
        <v>117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6" s="106" customFormat="1" ht="12.75">
      <c r="A4" s="183" t="s">
        <v>561</v>
      </c>
      <c r="B4" s="184"/>
      <c r="C4" s="184"/>
      <c r="D4" s="184"/>
      <c r="E4" s="185"/>
      <c r="F4" s="184"/>
      <c r="G4" s="184"/>
      <c r="H4" s="184"/>
      <c r="I4" s="120"/>
      <c r="J4" s="120"/>
      <c r="K4" s="120"/>
      <c r="L4" s="120"/>
      <c r="M4" s="120"/>
      <c r="N4" s="120"/>
      <c r="O4" s="120"/>
      <c r="P4" s="120"/>
    </row>
    <row r="5" spans="1:16" s="106" customFormat="1" ht="12.75">
      <c r="A5" s="183" t="s">
        <v>554</v>
      </c>
      <c r="B5" s="184"/>
      <c r="C5" s="184"/>
      <c r="D5" s="184"/>
      <c r="E5" s="185"/>
      <c r="F5" s="184"/>
      <c r="G5" s="184"/>
      <c r="H5" s="184"/>
      <c r="I5" s="120"/>
      <c r="J5" s="120"/>
      <c r="K5" s="120"/>
      <c r="L5" s="120"/>
      <c r="M5" s="120"/>
      <c r="N5" s="120"/>
      <c r="O5" s="120"/>
      <c r="P5" s="120"/>
    </row>
    <row r="6" spans="1:16" s="106" customFormat="1" ht="12.75">
      <c r="A6" s="183" t="s">
        <v>555</v>
      </c>
      <c r="B6" s="184"/>
      <c r="C6" s="184"/>
      <c r="D6" s="184"/>
      <c r="E6" s="185"/>
      <c r="F6" s="184"/>
      <c r="G6" s="184"/>
      <c r="H6" s="184"/>
      <c r="I6" s="120"/>
      <c r="J6" s="120"/>
      <c r="K6" s="120"/>
      <c r="L6" s="120"/>
      <c r="M6" s="120"/>
      <c r="N6" s="120"/>
      <c r="O6" s="120"/>
      <c r="P6" s="120"/>
    </row>
    <row r="7" spans="1:16" s="106" customFormat="1" ht="12.75">
      <c r="A7" s="183"/>
      <c r="B7" s="184"/>
      <c r="C7" s="184"/>
      <c r="D7" s="184"/>
      <c r="E7" s="185"/>
      <c r="F7" s="184"/>
      <c r="G7" s="184"/>
      <c r="H7" s="184"/>
      <c r="I7" s="120"/>
      <c r="J7" s="120"/>
      <c r="K7" s="120"/>
      <c r="L7" s="120"/>
      <c r="M7" s="120"/>
      <c r="N7" s="120"/>
      <c r="O7" s="120"/>
      <c r="P7" s="120"/>
    </row>
    <row r="8" spans="1:16" s="100" customFormat="1" ht="12.75">
      <c r="A8" s="183" t="s">
        <v>154</v>
      </c>
      <c r="B8" s="184"/>
      <c r="C8" s="184"/>
      <c r="D8" s="184"/>
      <c r="E8" s="185"/>
      <c r="F8" s="184"/>
      <c r="G8" s="184"/>
      <c r="H8" s="184"/>
      <c r="I8" s="136"/>
      <c r="J8" s="136"/>
      <c r="K8" s="136"/>
      <c r="L8" s="136"/>
      <c r="M8" s="183" t="s">
        <v>97</v>
      </c>
      <c r="N8" s="184"/>
      <c r="O8" s="186">
        <v>0</v>
      </c>
      <c r="P8" s="183" t="s">
        <v>100</v>
      </c>
    </row>
    <row r="9" spans="1:16" s="100" customFormat="1" ht="12.75">
      <c r="A9" s="172"/>
      <c r="B9" s="172"/>
      <c r="C9" s="179"/>
      <c r="D9" s="107"/>
      <c r="E9" s="108"/>
      <c r="F9" s="107"/>
      <c r="G9" s="107"/>
      <c r="H9" s="136"/>
      <c r="I9" s="136"/>
      <c r="J9" s="136"/>
      <c r="K9" s="136"/>
      <c r="L9" s="136"/>
      <c r="M9" s="183"/>
      <c r="N9" s="184"/>
      <c r="O9" s="184"/>
      <c r="P9" s="184"/>
    </row>
    <row r="10" spans="1:16" s="100" customFormat="1" ht="12.75">
      <c r="A10" s="134"/>
      <c r="B10" s="134"/>
      <c r="C10" s="134"/>
      <c r="D10" s="107"/>
      <c r="E10" s="107"/>
      <c r="F10" s="136"/>
      <c r="G10" s="136"/>
      <c r="H10" s="136"/>
      <c r="I10" s="136"/>
      <c r="J10" s="136"/>
      <c r="K10" s="136"/>
      <c r="L10" s="136"/>
      <c r="M10" s="183" t="s">
        <v>547</v>
      </c>
      <c r="N10" s="184"/>
      <c r="O10" s="184"/>
      <c r="P10" s="184"/>
    </row>
    <row r="11" spans="1:16" s="184" customFormat="1" ht="13.5" customHeight="1">
      <c r="A11" s="409" t="s">
        <v>162</v>
      </c>
      <c r="B11" s="409" t="s">
        <v>132</v>
      </c>
      <c r="C11" s="410" t="s">
        <v>139</v>
      </c>
      <c r="D11" s="409" t="s">
        <v>163</v>
      </c>
      <c r="E11" s="416" t="s">
        <v>164</v>
      </c>
      <c r="F11" s="408" t="s">
        <v>141</v>
      </c>
      <c r="G11" s="408"/>
      <c r="H11" s="408"/>
      <c r="I11" s="408"/>
      <c r="J11" s="408"/>
      <c r="K11" s="408"/>
      <c r="L11" s="408" t="s">
        <v>126</v>
      </c>
      <c r="M11" s="408"/>
      <c r="N11" s="408"/>
      <c r="O11" s="408"/>
      <c r="P11" s="408"/>
    </row>
    <row r="12" spans="1:16" s="184" customFormat="1" ht="54.75" customHeight="1">
      <c r="A12" s="409"/>
      <c r="B12" s="409"/>
      <c r="C12" s="410"/>
      <c r="D12" s="409"/>
      <c r="E12" s="416"/>
      <c r="F12" s="196" t="s">
        <v>127</v>
      </c>
      <c r="G12" s="196" t="s">
        <v>128</v>
      </c>
      <c r="H12" s="196" t="s">
        <v>107</v>
      </c>
      <c r="I12" s="196" t="s">
        <v>108</v>
      </c>
      <c r="J12" s="196" t="s">
        <v>109</v>
      </c>
      <c r="K12" s="196" t="s">
        <v>129</v>
      </c>
      <c r="L12" s="196" t="s">
        <v>130</v>
      </c>
      <c r="M12" s="196" t="s">
        <v>107</v>
      </c>
      <c r="N12" s="196" t="s">
        <v>108</v>
      </c>
      <c r="O12" s="196" t="s">
        <v>109</v>
      </c>
      <c r="P12" s="196" t="s">
        <v>131</v>
      </c>
    </row>
    <row r="13" spans="1:16" s="103" customFormat="1" ht="12.75">
      <c r="A13" s="101">
        <v>1</v>
      </c>
      <c r="B13" s="101">
        <v>2</v>
      </c>
      <c r="C13" s="102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  <c r="L13" s="101">
        <v>12</v>
      </c>
      <c r="M13" s="101">
        <v>13</v>
      </c>
      <c r="N13" s="101">
        <v>14</v>
      </c>
      <c r="O13" s="101">
        <v>15</v>
      </c>
      <c r="P13" s="101">
        <v>16</v>
      </c>
    </row>
    <row r="14" spans="1:16" s="103" customFormat="1" ht="3" customHeight="1">
      <c r="A14" s="109"/>
      <c r="B14" s="109"/>
      <c r="C14" s="110"/>
      <c r="D14" s="109"/>
      <c r="E14" s="111"/>
      <c r="F14" s="133"/>
      <c r="G14" s="133"/>
      <c r="H14" s="133"/>
      <c r="I14" s="137"/>
      <c r="J14" s="133"/>
      <c r="K14" s="133"/>
      <c r="L14" s="133"/>
      <c r="M14" s="133"/>
      <c r="N14" s="133"/>
      <c r="O14" s="133"/>
      <c r="P14" s="133"/>
    </row>
    <row r="15" spans="1:16" s="112" customFormat="1" ht="12.75">
      <c r="A15" s="238" t="s">
        <v>303</v>
      </c>
      <c r="B15" s="197" t="s">
        <v>125</v>
      </c>
      <c r="C15" s="127" t="s">
        <v>184</v>
      </c>
      <c r="D15" s="127"/>
      <c r="E15" s="128"/>
      <c r="F15" s="126"/>
      <c r="G15" s="129"/>
      <c r="H15" s="163"/>
      <c r="I15" s="163"/>
      <c r="J15" s="163"/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</row>
    <row r="16" spans="1:16" s="112" customFormat="1" ht="12.75">
      <c r="A16" s="109">
        <v>1</v>
      </c>
      <c r="B16" s="109"/>
      <c r="C16" s="110" t="s">
        <v>205</v>
      </c>
      <c r="D16" s="109" t="s">
        <v>2</v>
      </c>
      <c r="E16" s="111">
        <v>1</v>
      </c>
      <c r="F16" s="111"/>
      <c r="G16" s="133"/>
      <c r="H16" s="133"/>
      <c r="I16" s="137"/>
      <c r="J16" s="133"/>
      <c r="K16" s="133"/>
      <c r="L16" s="133"/>
      <c r="M16" s="133"/>
      <c r="N16" s="133"/>
      <c r="O16" s="133"/>
      <c r="P16" s="133"/>
    </row>
    <row r="17" spans="1:16" s="112" customFormat="1" ht="12.75">
      <c r="A17" s="109">
        <v>2</v>
      </c>
      <c r="B17" s="109"/>
      <c r="C17" s="110" t="s">
        <v>206</v>
      </c>
      <c r="D17" s="109" t="s">
        <v>2</v>
      </c>
      <c r="E17" s="111">
        <v>1</v>
      </c>
      <c r="F17" s="111"/>
      <c r="G17" s="133"/>
      <c r="H17" s="133"/>
      <c r="I17" s="137"/>
      <c r="J17" s="133"/>
      <c r="K17" s="133"/>
      <c r="L17" s="133"/>
      <c r="M17" s="133"/>
      <c r="N17" s="133"/>
      <c r="O17" s="133"/>
      <c r="P17" s="133"/>
    </row>
    <row r="18" spans="1:16" s="112" customFormat="1" ht="12.75">
      <c r="A18" s="109">
        <v>3</v>
      </c>
      <c r="B18" s="109"/>
      <c r="C18" s="110" t="s">
        <v>207</v>
      </c>
      <c r="D18" s="109" t="s">
        <v>1</v>
      </c>
      <c r="E18" s="111">
        <v>1</v>
      </c>
      <c r="F18" s="111"/>
      <c r="G18" s="133"/>
      <c r="H18" s="133"/>
      <c r="I18" s="137"/>
      <c r="J18" s="133"/>
      <c r="K18" s="133"/>
      <c r="L18" s="133"/>
      <c r="M18" s="133"/>
      <c r="N18" s="133"/>
      <c r="O18" s="133"/>
      <c r="P18" s="133"/>
    </row>
    <row r="19" spans="1:16" s="112" customFormat="1" ht="12.75">
      <c r="A19" s="109">
        <v>4</v>
      </c>
      <c r="B19" s="109"/>
      <c r="C19" s="110" t="s">
        <v>208</v>
      </c>
      <c r="D19" s="109" t="s">
        <v>1</v>
      </c>
      <c r="E19" s="111">
        <v>1</v>
      </c>
      <c r="F19" s="111"/>
      <c r="G19" s="133"/>
      <c r="H19" s="133"/>
      <c r="I19" s="137"/>
      <c r="J19" s="133"/>
      <c r="K19" s="133"/>
      <c r="L19" s="133"/>
      <c r="M19" s="133"/>
      <c r="N19" s="133"/>
      <c r="O19" s="133"/>
      <c r="P19" s="133"/>
    </row>
    <row r="20" spans="1:16" s="112" customFormat="1" ht="12.75">
      <c r="A20" s="109">
        <v>5</v>
      </c>
      <c r="B20" s="109"/>
      <c r="C20" s="110" t="s">
        <v>209</v>
      </c>
      <c r="D20" s="109" t="s">
        <v>2</v>
      </c>
      <c r="E20" s="111">
        <v>2</v>
      </c>
      <c r="F20" s="111"/>
      <c r="G20" s="133"/>
      <c r="H20" s="133"/>
      <c r="I20" s="137"/>
      <c r="J20" s="133"/>
      <c r="K20" s="133"/>
      <c r="L20" s="133"/>
      <c r="M20" s="133"/>
      <c r="N20" s="133"/>
      <c r="O20" s="133"/>
      <c r="P20" s="133"/>
    </row>
    <row r="21" spans="1:16" s="112" customFormat="1" ht="12.75">
      <c r="A21" s="109">
        <v>6</v>
      </c>
      <c r="B21" s="109"/>
      <c r="C21" s="110" t="s">
        <v>210</v>
      </c>
      <c r="D21" s="109" t="s">
        <v>211</v>
      </c>
      <c r="E21" s="111">
        <v>8</v>
      </c>
      <c r="F21" s="111"/>
      <c r="G21" s="133"/>
      <c r="H21" s="133"/>
      <c r="I21" s="137"/>
      <c r="J21" s="133"/>
      <c r="K21" s="133"/>
      <c r="L21" s="133"/>
      <c r="M21" s="133"/>
      <c r="N21" s="133"/>
      <c r="O21" s="133"/>
      <c r="P21" s="133"/>
    </row>
    <row r="22" spans="1:16" s="112" customFormat="1" ht="12.75">
      <c r="A22" s="109">
        <v>7</v>
      </c>
      <c r="B22" s="109"/>
      <c r="C22" s="110" t="s">
        <v>212</v>
      </c>
      <c r="D22" s="109" t="s">
        <v>2</v>
      </c>
      <c r="E22" s="111">
        <v>1</v>
      </c>
      <c r="F22" s="111"/>
      <c r="G22" s="133"/>
      <c r="H22" s="133"/>
      <c r="I22" s="137"/>
      <c r="J22" s="133"/>
      <c r="K22" s="133"/>
      <c r="L22" s="133"/>
      <c r="M22" s="133"/>
      <c r="N22" s="133"/>
      <c r="O22" s="133"/>
      <c r="P22" s="133"/>
    </row>
    <row r="23" spans="1:16" s="112" customFormat="1" ht="12.75">
      <c r="A23" s="109">
        <v>8</v>
      </c>
      <c r="B23" s="109"/>
      <c r="C23" s="110" t="s">
        <v>213</v>
      </c>
      <c r="D23" s="109" t="s">
        <v>2</v>
      </c>
      <c r="E23" s="111">
        <v>1</v>
      </c>
      <c r="F23" s="111"/>
      <c r="G23" s="133"/>
      <c r="H23" s="133"/>
      <c r="I23" s="137"/>
      <c r="J23" s="133"/>
      <c r="K23" s="133"/>
      <c r="L23" s="133"/>
      <c r="M23" s="133"/>
      <c r="N23" s="133"/>
      <c r="O23" s="133"/>
      <c r="P23" s="133"/>
    </row>
    <row r="24" spans="1:16" s="112" customFormat="1" ht="12.75">
      <c r="A24" s="109">
        <v>9</v>
      </c>
      <c r="B24" s="109"/>
      <c r="C24" s="110" t="s">
        <v>214</v>
      </c>
      <c r="D24" s="109" t="s">
        <v>113</v>
      </c>
      <c r="E24" s="111">
        <v>335</v>
      </c>
      <c r="F24" s="111"/>
      <c r="G24" s="133"/>
      <c r="H24" s="133"/>
      <c r="I24" s="137"/>
      <c r="J24" s="133"/>
      <c r="K24" s="133"/>
      <c r="L24" s="133"/>
      <c r="M24" s="133"/>
      <c r="N24" s="133"/>
      <c r="O24" s="133"/>
      <c r="P24" s="133"/>
    </row>
    <row r="25" spans="1:16" s="112" customFormat="1" ht="12.75">
      <c r="A25" s="109"/>
      <c r="B25" s="109"/>
      <c r="C25" s="231" t="s">
        <v>215</v>
      </c>
      <c r="D25" s="109"/>
      <c r="E25" s="111"/>
      <c r="F25" s="133"/>
      <c r="G25" s="133"/>
      <c r="H25" s="133"/>
      <c r="I25" s="137"/>
      <c r="J25" s="133"/>
      <c r="K25" s="133"/>
      <c r="L25" s="232"/>
      <c r="M25" s="232"/>
      <c r="N25" s="232"/>
      <c r="O25" s="232"/>
      <c r="P25" s="232"/>
    </row>
    <row r="26" spans="1:16" s="112" customFormat="1" ht="12.75">
      <c r="A26" s="109"/>
      <c r="B26" s="109"/>
      <c r="C26" s="110"/>
      <c r="D26" s="109"/>
      <c r="E26" s="111"/>
      <c r="F26" s="133"/>
      <c r="G26" s="133"/>
      <c r="H26" s="133"/>
      <c r="I26" s="137"/>
      <c r="J26" s="133"/>
      <c r="K26" s="133"/>
      <c r="L26" s="133"/>
      <c r="M26" s="133"/>
      <c r="N26" s="133"/>
      <c r="O26" s="133"/>
      <c r="P26" s="133"/>
    </row>
    <row r="27" spans="1:16" s="112" customFormat="1" ht="12.75">
      <c r="A27" s="238" t="s">
        <v>304</v>
      </c>
      <c r="B27" s="197" t="s">
        <v>504</v>
      </c>
      <c r="C27" s="127" t="s">
        <v>216</v>
      </c>
      <c r="D27" s="127"/>
      <c r="E27" s="128"/>
      <c r="F27" s="126"/>
      <c r="G27" s="129"/>
      <c r="H27" s="163"/>
      <c r="I27" s="163"/>
      <c r="J27" s="163"/>
      <c r="K27" s="163"/>
      <c r="L27" s="163"/>
      <c r="M27" s="163"/>
      <c r="N27" s="163"/>
      <c r="O27" s="163"/>
      <c r="P27" s="163"/>
    </row>
    <row r="28" spans="1:16" s="112" customFormat="1" ht="25.5">
      <c r="A28" s="109">
        <v>1</v>
      </c>
      <c r="B28" s="109"/>
      <c r="C28" s="110" t="s">
        <v>455</v>
      </c>
      <c r="D28" s="109" t="s">
        <v>199</v>
      </c>
      <c r="E28" s="111">
        <v>285</v>
      </c>
      <c r="F28" s="111"/>
      <c r="G28" s="133"/>
      <c r="H28" s="133"/>
      <c r="I28" s="137"/>
      <c r="J28" s="133"/>
      <c r="K28" s="133"/>
      <c r="L28" s="133"/>
      <c r="M28" s="133"/>
      <c r="N28" s="133"/>
      <c r="O28" s="133"/>
      <c r="P28" s="133"/>
    </row>
    <row r="29" spans="1:16" s="112" customFormat="1" ht="12.75">
      <c r="A29" s="109">
        <v>2</v>
      </c>
      <c r="B29" s="109"/>
      <c r="C29" s="110" t="s">
        <v>456</v>
      </c>
      <c r="D29" s="109" t="s">
        <v>199</v>
      </c>
      <c r="E29" s="111">
        <v>285</v>
      </c>
      <c r="F29" s="111"/>
      <c r="G29" s="133"/>
      <c r="H29" s="133"/>
      <c r="I29" s="137"/>
      <c r="J29" s="133"/>
      <c r="K29" s="133"/>
      <c r="L29" s="133"/>
      <c r="M29" s="133"/>
      <c r="N29" s="133"/>
      <c r="O29" s="133"/>
      <c r="P29" s="133"/>
    </row>
    <row r="30" spans="1:16" s="112" customFormat="1" ht="25.5">
      <c r="A30" s="109">
        <v>3</v>
      </c>
      <c r="B30" s="109"/>
      <c r="C30" s="110" t="s">
        <v>217</v>
      </c>
      <c r="D30" s="109" t="s">
        <v>200</v>
      </c>
      <c r="E30" s="111">
        <v>608</v>
      </c>
      <c r="F30" s="111"/>
      <c r="G30" s="133"/>
      <c r="H30" s="133"/>
      <c r="I30" s="137"/>
      <c r="J30" s="133"/>
      <c r="K30" s="133"/>
      <c r="L30" s="133"/>
      <c r="M30" s="133"/>
      <c r="N30" s="133"/>
      <c r="O30" s="133"/>
      <c r="P30" s="133"/>
    </row>
    <row r="31" spans="1:16" s="112" customFormat="1" ht="12.75">
      <c r="A31" s="109">
        <v>4</v>
      </c>
      <c r="B31" s="109"/>
      <c r="C31" s="110" t="s">
        <v>218</v>
      </c>
      <c r="D31" s="109" t="s">
        <v>200</v>
      </c>
      <c r="E31" s="111">
        <v>494</v>
      </c>
      <c r="F31" s="111"/>
      <c r="G31" s="133"/>
      <c r="H31" s="133"/>
      <c r="I31" s="137"/>
      <c r="J31" s="133"/>
      <c r="K31" s="133"/>
      <c r="L31" s="133"/>
      <c r="M31" s="133"/>
      <c r="N31" s="133"/>
      <c r="O31" s="133"/>
      <c r="P31" s="133"/>
    </row>
    <row r="32" spans="1:16" s="112" customFormat="1" ht="38.25">
      <c r="A32" s="109">
        <v>5</v>
      </c>
      <c r="B32" s="109"/>
      <c r="C32" s="110" t="s">
        <v>219</v>
      </c>
      <c r="D32" s="109" t="s">
        <v>200</v>
      </c>
      <c r="E32" s="111">
        <v>608</v>
      </c>
      <c r="F32" s="111"/>
      <c r="G32" s="133"/>
      <c r="H32" s="133"/>
      <c r="I32" s="137"/>
      <c r="J32" s="133"/>
      <c r="K32" s="133"/>
      <c r="L32" s="133"/>
      <c r="M32" s="133"/>
      <c r="N32" s="133"/>
      <c r="O32" s="133"/>
      <c r="P32" s="133"/>
    </row>
    <row r="33" spans="1:16" s="112" customFormat="1" ht="12.75">
      <c r="A33" s="109">
        <v>6</v>
      </c>
      <c r="B33" s="109"/>
      <c r="C33" s="110" t="s">
        <v>220</v>
      </c>
      <c r="D33" s="109" t="s">
        <v>200</v>
      </c>
      <c r="E33" s="111">
        <v>228</v>
      </c>
      <c r="F33" s="111"/>
      <c r="G33" s="133"/>
      <c r="H33" s="133"/>
      <c r="I33" s="137"/>
      <c r="J33" s="133"/>
      <c r="K33" s="133"/>
      <c r="L33" s="133"/>
      <c r="M33" s="133"/>
      <c r="N33" s="133"/>
      <c r="O33" s="133"/>
      <c r="P33" s="133"/>
    </row>
    <row r="34" spans="1:16" s="112" customFormat="1" ht="12.75">
      <c r="A34" s="109">
        <v>7</v>
      </c>
      <c r="B34" s="109"/>
      <c r="C34" s="110" t="s">
        <v>457</v>
      </c>
      <c r="D34" s="109" t="s">
        <v>200</v>
      </c>
      <c r="E34" s="111">
        <v>228</v>
      </c>
      <c r="F34" s="111"/>
      <c r="G34" s="133"/>
      <c r="H34" s="133"/>
      <c r="I34" s="137"/>
      <c r="J34" s="133"/>
      <c r="K34" s="133"/>
      <c r="L34" s="133"/>
      <c r="M34" s="133"/>
      <c r="N34" s="133"/>
      <c r="O34" s="133"/>
      <c r="P34" s="133"/>
    </row>
    <row r="35" spans="1:16" s="112" customFormat="1" ht="12.75">
      <c r="A35" s="109">
        <v>8</v>
      </c>
      <c r="B35" s="109"/>
      <c r="C35" s="110" t="s">
        <v>221</v>
      </c>
      <c r="D35" s="109" t="s">
        <v>200</v>
      </c>
      <c r="E35" s="111">
        <v>228</v>
      </c>
      <c r="F35" s="111"/>
      <c r="G35" s="133"/>
      <c r="H35" s="133"/>
      <c r="I35" s="137"/>
      <c r="J35" s="133"/>
      <c r="K35" s="133"/>
      <c r="L35" s="133"/>
      <c r="M35" s="133"/>
      <c r="N35" s="133"/>
      <c r="O35" s="133"/>
      <c r="P35" s="133"/>
    </row>
    <row r="36" spans="1:16" s="112" customFormat="1" ht="12.75">
      <c r="A36" s="109">
        <v>9</v>
      </c>
      <c r="B36" s="109"/>
      <c r="C36" s="110" t="s">
        <v>458</v>
      </c>
      <c r="D36" s="109" t="s">
        <v>200</v>
      </c>
      <c r="E36" s="111">
        <v>228</v>
      </c>
      <c r="F36" s="111"/>
      <c r="G36" s="133"/>
      <c r="H36" s="133"/>
      <c r="I36" s="137"/>
      <c r="J36" s="133"/>
      <c r="K36" s="133"/>
      <c r="L36" s="133"/>
      <c r="M36" s="133"/>
      <c r="N36" s="133"/>
      <c r="O36" s="133"/>
      <c r="P36" s="133"/>
    </row>
    <row r="37" spans="1:16" s="112" customFormat="1" ht="12.75">
      <c r="A37" s="109">
        <v>10</v>
      </c>
      <c r="B37" s="109"/>
      <c r="C37" s="110" t="s">
        <v>222</v>
      </c>
      <c r="D37" s="109" t="s">
        <v>199</v>
      </c>
      <c r="E37" s="111">
        <v>285</v>
      </c>
      <c r="F37" s="111"/>
      <c r="G37" s="133"/>
      <c r="H37" s="133"/>
      <c r="I37" s="137"/>
      <c r="J37" s="133"/>
      <c r="K37" s="133"/>
      <c r="L37" s="133"/>
      <c r="M37" s="133"/>
      <c r="N37" s="133"/>
      <c r="O37" s="133"/>
      <c r="P37" s="133"/>
    </row>
    <row r="38" spans="1:16" s="112" customFormat="1" ht="12.75">
      <c r="A38" s="109"/>
      <c r="B38" s="109"/>
      <c r="C38" s="231" t="s">
        <v>215</v>
      </c>
      <c r="D38" s="109"/>
      <c r="E38" s="111"/>
      <c r="F38" s="133"/>
      <c r="G38" s="133"/>
      <c r="H38" s="133"/>
      <c r="I38" s="137"/>
      <c r="J38" s="133"/>
      <c r="K38" s="133"/>
      <c r="L38" s="232"/>
      <c r="M38" s="232"/>
      <c r="N38" s="232"/>
      <c r="O38" s="232"/>
      <c r="P38" s="232"/>
    </row>
    <row r="39" spans="1:16" s="112" customFormat="1" ht="12.75">
      <c r="A39" s="109"/>
      <c r="B39" s="109"/>
      <c r="C39" s="231"/>
      <c r="D39" s="109"/>
      <c r="E39" s="111"/>
      <c r="F39" s="133"/>
      <c r="G39" s="133"/>
      <c r="H39" s="133"/>
      <c r="I39" s="137"/>
      <c r="J39" s="133"/>
      <c r="K39" s="133"/>
      <c r="L39" s="133"/>
      <c r="M39" s="133"/>
      <c r="N39" s="133"/>
      <c r="O39" s="133"/>
      <c r="P39" s="133"/>
    </row>
    <row r="40" spans="1:16" s="112" customFormat="1" ht="12.75">
      <c r="A40" s="238" t="s">
        <v>305</v>
      </c>
      <c r="B40" s="197" t="s">
        <v>504</v>
      </c>
      <c r="C40" s="127" t="s">
        <v>223</v>
      </c>
      <c r="D40" s="127"/>
      <c r="E40" s="128"/>
      <c r="F40" s="126"/>
      <c r="G40" s="129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s="112" customFormat="1" ht="25.5">
      <c r="A41" s="109">
        <v>1</v>
      </c>
      <c r="B41" s="109"/>
      <c r="C41" s="110" t="s">
        <v>224</v>
      </c>
      <c r="D41" s="109" t="s">
        <v>200</v>
      </c>
      <c r="E41" s="237">
        <v>4140</v>
      </c>
      <c r="F41" s="237"/>
      <c r="G41" s="133"/>
      <c r="H41" s="133"/>
      <c r="I41" s="137"/>
      <c r="J41" s="133"/>
      <c r="K41" s="133"/>
      <c r="L41" s="133"/>
      <c r="M41" s="133"/>
      <c r="N41" s="133"/>
      <c r="O41" s="133"/>
      <c r="P41" s="133"/>
    </row>
    <row r="42" spans="1:16" s="112" customFormat="1" ht="12.75">
      <c r="A42" s="109"/>
      <c r="B42" s="109"/>
      <c r="C42" s="233" t="s">
        <v>225</v>
      </c>
      <c r="D42" s="109"/>
      <c r="E42" s="237"/>
      <c r="F42" s="237"/>
      <c r="G42" s="133"/>
      <c r="H42" s="133"/>
      <c r="I42" s="137"/>
      <c r="J42" s="133"/>
      <c r="K42" s="133"/>
      <c r="L42" s="133"/>
      <c r="M42" s="133"/>
      <c r="N42" s="133"/>
      <c r="O42" s="133"/>
      <c r="P42" s="133"/>
    </row>
    <row r="43" spans="1:16" s="112" customFormat="1" ht="25.5">
      <c r="A43" s="109">
        <v>2</v>
      </c>
      <c r="B43" s="109"/>
      <c r="C43" s="110" t="s">
        <v>505</v>
      </c>
      <c r="D43" s="109" t="s">
        <v>200</v>
      </c>
      <c r="E43" s="237">
        <v>1055</v>
      </c>
      <c r="F43" s="237"/>
      <c r="G43" s="133"/>
      <c r="H43" s="133"/>
      <c r="I43" s="137"/>
      <c r="J43" s="133"/>
      <c r="K43" s="133"/>
      <c r="L43" s="133"/>
      <c r="M43" s="133"/>
      <c r="N43" s="133"/>
      <c r="O43" s="133"/>
      <c r="P43" s="133"/>
    </row>
    <row r="44" spans="1:16" s="112" customFormat="1" ht="12.75">
      <c r="A44" s="109">
        <v>3</v>
      </c>
      <c r="B44" s="109"/>
      <c r="C44" s="110" t="s">
        <v>461</v>
      </c>
      <c r="D44" s="109" t="s">
        <v>200</v>
      </c>
      <c r="E44" s="237">
        <v>1055</v>
      </c>
      <c r="F44" s="237"/>
      <c r="G44" s="133"/>
      <c r="H44" s="133"/>
      <c r="I44" s="137"/>
      <c r="J44" s="133"/>
      <c r="K44" s="133"/>
      <c r="L44" s="133"/>
      <c r="M44" s="133"/>
      <c r="N44" s="133"/>
      <c r="O44" s="133"/>
      <c r="P44" s="133"/>
    </row>
    <row r="45" spans="1:16" s="112" customFormat="1" ht="12.75">
      <c r="A45" s="109">
        <v>4</v>
      </c>
      <c r="B45" s="109"/>
      <c r="C45" s="110" t="s">
        <v>462</v>
      </c>
      <c r="D45" s="109" t="s">
        <v>4</v>
      </c>
      <c r="E45" s="237">
        <v>4250</v>
      </c>
      <c r="F45" s="237"/>
      <c r="G45" s="133"/>
      <c r="H45" s="133"/>
      <c r="I45" s="137"/>
      <c r="J45" s="133"/>
      <c r="K45" s="133"/>
      <c r="L45" s="133"/>
      <c r="M45" s="133"/>
      <c r="N45" s="133"/>
      <c r="O45" s="133"/>
      <c r="P45" s="133"/>
    </row>
    <row r="46" spans="1:16" s="112" customFormat="1" ht="12.75">
      <c r="A46" s="109">
        <v>5</v>
      </c>
      <c r="B46" s="109"/>
      <c r="C46" s="110" t="s">
        <v>463</v>
      </c>
      <c r="D46" s="109" t="s">
        <v>200</v>
      </c>
      <c r="E46" s="237">
        <v>1055</v>
      </c>
      <c r="F46" s="237"/>
      <c r="G46" s="133"/>
      <c r="H46" s="133"/>
      <c r="I46" s="137"/>
      <c r="J46" s="133"/>
      <c r="K46" s="133"/>
      <c r="L46" s="133"/>
      <c r="M46" s="133"/>
      <c r="N46" s="133"/>
      <c r="O46" s="133"/>
      <c r="P46" s="133"/>
    </row>
    <row r="47" spans="1:16" s="112" customFormat="1" ht="12.75">
      <c r="A47" s="109">
        <v>6</v>
      </c>
      <c r="B47" s="109"/>
      <c r="C47" s="110" t="s">
        <v>460</v>
      </c>
      <c r="D47" s="109" t="s">
        <v>200</v>
      </c>
      <c r="E47" s="237">
        <v>1055</v>
      </c>
      <c r="F47" s="237"/>
      <c r="G47" s="133"/>
      <c r="H47" s="133"/>
      <c r="I47" s="137"/>
      <c r="J47" s="133"/>
      <c r="K47" s="133"/>
      <c r="L47" s="133"/>
      <c r="M47" s="133"/>
      <c r="N47" s="133"/>
      <c r="O47" s="133"/>
      <c r="P47" s="133"/>
    </row>
    <row r="48" spans="1:16" s="112" customFormat="1" ht="12.75">
      <c r="A48" s="109"/>
      <c r="B48" s="109"/>
      <c r="C48" s="234" t="s">
        <v>226</v>
      </c>
      <c r="D48" s="109" t="s">
        <v>200</v>
      </c>
      <c r="E48" s="237">
        <v>1161</v>
      </c>
      <c r="F48" s="237"/>
      <c r="G48" s="133"/>
      <c r="H48" s="133"/>
      <c r="I48" s="137"/>
      <c r="J48" s="133"/>
      <c r="K48" s="133"/>
      <c r="L48" s="133"/>
      <c r="M48" s="133"/>
      <c r="N48" s="133"/>
      <c r="O48" s="133"/>
      <c r="P48" s="133"/>
    </row>
    <row r="49" spans="1:16" s="112" customFormat="1" ht="12.75">
      <c r="A49" s="109"/>
      <c r="B49" s="109"/>
      <c r="C49" s="234" t="s">
        <v>227</v>
      </c>
      <c r="D49" s="109" t="s">
        <v>3</v>
      </c>
      <c r="E49" s="237">
        <v>2638</v>
      </c>
      <c r="F49" s="237"/>
      <c r="G49" s="133"/>
      <c r="H49" s="133"/>
      <c r="I49" s="137"/>
      <c r="J49" s="133"/>
      <c r="K49" s="133"/>
      <c r="L49" s="133"/>
      <c r="M49" s="133"/>
      <c r="N49" s="133"/>
      <c r="O49" s="133"/>
      <c r="P49" s="133"/>
    </row>
    <row r="50" spans="1:16" s="112" customFormat="1" ht="12.75">
      <c r="A50" s="109">
        <v>7</v>
      </c>
      <c r="B50" s="109"/>
      <c r="C50" s="110" t="s">
        <v>459</v>
      </c>
      <c r="D50" s="109" t="s">
        <v>200</v>
      </c>
      <c r="E50" s="237">
        <v>1055</v>
      </c>
      <c r="F50" s="237"/>
      <c r="G50" s="133"/>
      <c r="H50" s="133"/>
      <c r="I50" s="137"/>
      <c r="J50" s="133"/>
      <c r="K50" s="133"/>
      <c r="L50" s="133"/>
      <c r="M50" s="133"/>
      <c r="N50" s="133"/>
      <c r="O50" s="133"/>
      <c r="P50" s="133"/>
    </row>
    <row r="51" spans="1:16" s="112" customFormat="1" ht="12.75">
      <c r="A51" s="109"/>
      <c r="B51" s="236"/>
      <c r="C51" s="234" t="s">
        <v>227</v>
      </c>
      <c r="D51" s="109" t="s">
        <v>3</v>
      </c>
      <c r="E51" s="237">
        <v>4748</v>
      </c>
      <c r="F51" s="237"/>
      <c r="G51" s="133"/>
      <c r="H51" s="133"/>
      <c r="I51" s="137"/>
      <c r="J51" s="133"/>
      <c r="K51" s="133"/>
      <c r="L51" s="133"/>
      <c r="M51" s="133"/>
      <c r="N51" s="133"/>
      <c r="O51" s="133"/>
      <c r="P51" s="133"/>
    </row>
    <row r="52" spans="1:16" s="112" customFormat="1" ht="12.75">
      <c r="A52" s="109">
        <v>8</v>
      </c>
      <c r="B52" s="109"/>
      <c r="C52" s="110" t="s">
        <v>221</v>
      </c>
      <c r="D52" s="109" t="s">
        <v>200</v>
      </c>
      <c r="E52" s="237">
        <v>1055</v>
      </c>
      <c r="F52" s="237"/>
      <c r="G52" s="133"/>
      <c r="H52" s="133"/>
      <c r="I52" s="137"/>
      <c r="J52" s="133"/>
      <c r="K52" s="133"/>
      <c r="L52" s="133"/>
      <c r="M52" s="133"/>
      <c r="N52" s="133"/>
      <c r="O52" s="133"/>
      <c r="P52" s="133"/>
    </row>
    <row r="53" spans="1:16" s="112" customFormat="1" ht="12.75">
      <c r="A53" s="109"/>
      <c r="B53" s="236"/>
      <c r="C53" s="234" t="s">
        <v>228</v>
      </c>
      <c r="D53" s="109" t="s">
        <v>229</v>
      </c>
      <c r="E53" s="237">
        <v>211</v>
      </c>
      <c r="F53" s="237"/>
      <c r="G53" s="133"/>
      <c r="H53" s="133"/>
      <c r="I53" s="137"/>
      <c r="J53" s="133"/>
      <c r="K53" s="133"/>
      <c r="L53" s="133"/>
      <c r="M53" s="133"/>
      <c r="N53" s="133"/>
      <c r="O53" s="133"/>
      <c r="P53" s="133"/>
    </row>
    <row r="54" spans="1:16" s="112" customFormat="1" ht="12.75">
      <c r="A54" s="109">
        <v>9</v>
      </c>
      <c r="B54" s="109"/>
      <c r="C54" s="110" t="s">
        <v>464</v>
      </c>
      <c r="D54" s="109" t="s">
        <v>200</v>
      </c>
      <c r="E54" s="237">
        <v>1055</v>
      </c>
      <c r="F54" s="237"/>
      <c r="G54" s="133"/>
      <c r="H54" s="133"/>
      <c r="I54" s="137"/>
      <c r="J54" s="133"/>
      <c r="K54" s="133"/>
      <c r="L54" s="133"/>
      <c r="M54" s="133"/>
      <c r="N54" s="133"/>
      <c r="O54" s="133"/>
      <c r="P54" s="133"/>
    </row>
    <row r="55" spans="1:16" s="112" customFormat="1" ht="12.75">
      <c r="A55" s="109"/>
      <c r="B55" s="109"/>
      <c r="C55" s="240" t="s">
        <v>465</v>
      </c>
      <c r="D55" s="109" t="s">
        <v>3</v>
      </c>
      <c r="E55" s="237">
        <v>3587</v>
      </c>
      <c r="F55" s="237"/>
      <c r="G55" s="133"/>
      <c r="H55" s="133"/>
      <c r="I55" s="137"/>
      <c r="J55" s="133"/>
      <c r="K55" s="133"/>
      <c r="L55" s="133"/>
      <c r="M55" s="133"/>
      <c r="N55" s="133"/>
      <c r="O55" s="133"/>
      <c r="P55" s="133"/>
    </row>
    <row r="56" spans="1:16" s="112" customFormat="1" ht="12.75">
      <c r="A56" s="109"/>
      <c r="B56" s="109"/>
      <c r="C56" s="233" t="s">
        <v>231</v>
      </c>
      <c r="D56" s="109"/>
      <c r="E56" s="237"/>
      <c r="F56" s="237"/>
      <c r="G56" s="133"/>
      <c r="H56" s="133"/>
      <c r="I56" s="137"/>
      <c r="J56" s="133"/>
      <c r="K56" s="133"/>
      <c r="L56" s="133"/>
      <c r="M56" s="133"/>
      <c r="N56" s="133"/>
      <c r="O56" s="133"/>
      <c r="P56" s="133"/>
    </row>
    <row r="57" spans="1:16" s="112" customFormat="1" ht="25.5">
      <c r="A57" s="109">
        <v>10</v>
      </c>
      <c r="B57" s="109"/>
      <c r="C57" s="110" t="s">
        <v>506</v>
      </c>
      <c r="D57" s="109" t="s">
        <v>200</v>
      </c>
      <c r="E57" s="237">
        <v>1145</v>
      </c>
      <c r="F57" s="237"/>
      <c r="G57" s="133"/>
      <c r="H57" s="133"/>
      <c r="I57" s="137"/>
      <c r="J57" s="133"/>
      <c r="K57" s="133"/>
      <c r="L57" s="133"/>
      <c r="M57" s="133"/>
      <c r="N57" s="133"/>
      <c r="O57" s="133"/>
      <c r="P57" s="133"/>
    </row>
    <row r="58" spans="1:16" s="112" customFormat="1" ht="12.75">
      <c r="A58" s="109">
        <v>11</v>
      </c>
      <c r="B58" s="109"/>
      <c r="C58" s="110" t="s">
        <v>461</v>
      </c>
      <c r="D58" s="109" t="s">
        <v>200</v>
      </c>
      <c r="E58" s="237">
        <v>1145</v>
      </c>
      <c r="F58" s="237"/>
      <c r="G58" s="133"/>
      <c r="H58" s="133"/>
      <c r="I58" s="137"/>
      <c r="J58" s="133"/>
      <c r="K58" s="133"/>
      <c r="L58" s="133"/>
      <c r="M58" s="133"/>
      <c r="N58" s="133"/>
      <c r="O58" s="133"/>
      <c r="P58" s="133"/>
    </row>
    <row r="59" spans="1:16" s="112" customFormat="1" ht="12.75">
      <c r="A59" s="109">
        <v>12</v>
      </c>
      <c r="B59" s="109"/>
      <c r="C59" s="110" t="s">
        <v>232</v>
      </c>
      <c r="D59" s="109" t="s">
        <v>4</v>
      </c>
      <c r="E59" s="237">
        <v>4580</v>
      </c>
      <c r="F59" s="237"/>
      <c r="G59" s="133"/>
      <c r="H59" s="133"/>
      <c r="I59" s="137"/>
      <c r="J59" s="133"/>
      <c r="K59" s="133"/>
      <c r="L59" s="133"/>
      <c r="M59" s="133"/>
      <c r="N59" s="133"/>
      <c r="O59" s="133"/>
      <c r="P59" s="133"/>
    </row>
    <row r="60" spans="1:16" s="112" customFormat="1" ht="12.75">
      <c r="A60" s="109">
        <v>13</v>
      </c>
      <c r="B60" s="109"/>
      <c r="C60" s="110" t="s">
        <v>467</v>
      </c>
      <c r="D60" s="109" t="s">
        <v>200</v>
      </c>
      <c r="E60" s="237">
        <v>1145</v>
      </c>
      <c r="F60" s="237"/>
      <c r="G60" s="133"/>
      <c r="H60" s="133"/>
      <c r="I60" s="137"/>
      <c r="J60" s="133"/>
      <c r="K60" s="133"/>
      <c r="L60" s="133"/>
      <c r="M60" s="133"/>
      <c r="N60" s="133"/>
      <c r="O60" s="133"/>
      <c r="P60" s="133"/>
    </row>
    <row r="61" spans="1:16" s="112" customFormat="1" ht="12.75">
      <c r="A61" s="109">
        <v>14</v>
      </c>
      <c r="B61" s="109"/>
      <c r="C61" s="110" t="s">
        <v>466</v>
      </c>
      <c r="D61" s="109" t="s">
        <v>200</v>
      </c>
      <c r="E61" s="237">
        <v>1145</v>
      </c>
      <c r="F61" s="237"/>
      <c r="G61" s="133"/>
      <c r="H61" s="133"/>
      <c r="I61" s="137"/>
      <c r="J61" s="133"/>
      <c r="K61" s="133"/>
      <c r="L61" s="133"/>
      <c r="M61" s="133"/>
      <c r="N61" s="133"/>
      <c r="O61" s="133"/>
      <c r="P61" s="133"/>
    </row>
    <row r="62" spans="1:16" s="112" customFormat="1" ht="12.75">
      <c r="A62" s="109"/>
      <c r="B62" s="236"/>
      <c r="C62" s="234" t="s">
        <v>234</v>
      </c>
      <c r="D62" s="109" t="s">
        <v>200</v>
      </c>
      <c r="E62" s="237">
        <v>1260</v>
      </c>
      <c r="F62" s="237"/>
      <c r="G62" s="133"/>
      <c r="H62" s="133"/>
      <c r="I62" s="137"/>
      <c r="J62" s="133"/>
      <c r="K62" s="133"/>
      <c r="L62" s="133"/>
      <c r="M62" s="133"/>
      <c r="N62" s="133"/>
      <c r="O62" s="133"/>
      <c r="P62" s="133"/>
    </row>
    <row r="63" spans="1:16" s="112" customFormat="1" ht="12.75">
      <c r="A63" s="109"/>
      <c r="B63" s="109"/>
      <c r="C63" s="234" t="s">
        <v>227</v>
      </c>
      <c r="D63" s="109" t="s">
        <v>3</v>
      </c>
      <c r="E63" s="237">
        <v>2863</v>
      </c>
      <c r="F63" s="237"/>
      <c r="G63" s="133"/>
      <c r="H63" s="133"/>
      <c r="I63" s="137"/>
      <c r="J63" s="133"/>
      <c r="K63" s="133"/>
      <c r="L63" s="133"/>
      <c r="M63" s="133"/>
      <c r="N63" s="133"/>
      <c r="O63" s="133"/>
      <c r="P63" s="133"/>
    </row>
    <row r="64" spans="1:16" s="112" customFormat="1" ht="12.75">
      <c r="A64" s="109">
        <v>15</v>
      </c>
      <c r="B64" s="109"/>
      <c r="C64" s="110" t="s">
        <v>459</v>
      </c>
      <c r="D64" s="109" t="s">
        <v>200</v>
      </c>
      <c r="E64" s="237">
        <v>1145</v>
      </c>
      <c r="F64" s="237"/>
      <c r="G64" s="133"/>
      <c r="H64" s="133"/>
      <c r="I64" s="137"/>
      <c r="J64" s="133"/>
      <c r="K64" s="133"/>
      <c r="L64" s="133"/>
      <c r="M64" s="133"/>
      <c r="N64" s="133"/>
      <c r="O64" s="133"/>
      <c r="P64" s="133"/>
    </row>
    <row r="65" spans="1:16" s="112" customFormat="1" ht="12.75">
      <c r="A65" s="109"/>
      <c r="B65" s="109"/>
      <c r="C65" s="234" t="s">
        <v>235</v>
      </c>
      <c r="D65" s="109" t="s">
        <v>3</v>
      </c>
      <c r="E65" s="237">
        <v>5153</v>
      </c>
      <c r="F65" s="237"/>
      <c r="G65" s="133"/>
      <c r="H65" s="133"/>
      <c r="I65" s="137"/>
      <c r="J65" s="133"/>
      <c r="K65" s="133"/>
      <c r="L65" s="133"/>
      <c r="M65" s="133"/>
      <c r="N65" s="133"/>
      <c r="O65" s="133"/>
      <c r="P65" s="133"/>
    </row>
    <row r="66" spans="1:16" s="112" customFormat="1" ht="12.75">
      <c r="A66" s="109">
        <v>16</v>
      </c>
      <c r="B66" s="109"/>
      <c r="C66" s="110" t="s">
        <v>221</v>
      </c>
      <c r="D66" s="109" t="s">
        <v>200</v>
      </c>
      <c r="E66" s="237">
        <v>1145</v>
      </c>
      <c r="F66" s="237"/>
      <c r="G66" s="133"/>
      <c r="H66" s="133"/>
      <c r="I66" s="137"/>
      <c r="J66" s="133"/>
      <c r="K66" s="133"/>
      <c r="L66" s="133"/>
      <c r="M66" s="133"/>
      <c r="N66" s="133"/>
      <c r="O66" s="133"/>
      <c r="P66" s="133"/>
    </row>
    <row r="67" spans="1:16" s="112" customFormat="1" ht="12.75">
      <c r="A67" s="109"/>
      <c r="B67" s="109"/>
      <c r="C67" s="234" t="s">
        <v>228</v>
      </c>
      <c r="D67" s="109" t="s">
        <v>229</v>
      </c>
      <c r="E67" s="237">
        <v>229</v>
      </c>
      <c r="F67" s="237"/>
      <c r="G67" s="133"/>
      <c r="H67" s="133"/>
      <c r="I67" s="137"/>
      <c r="J67" s="133"/>
      <c r="K67" s="133"/>
      <c r="L67" s="133"/>
      <c r="M67" s="133"/>
      <c r="N67" s="133"/>
      <c r="O67" s="133"/>
      <c r="P67" s="133"/>
    </row>
    <row r="68" spans="1:16" s="112" customFormat="1" ht="12.75">
      <c r="A68" s="109">
        <v>17</v>
      </c>
      <c r="B68" s="109"/>
      <c r="C68" s="110" t="s">
        <v>230</v>
      </c>
      <c r="D68" s="109" t="s">
        <v>200</v>
      </c>
      <c r="E68" s="237">
        <v>1145</v>
      </c>
      <c r="F68" s="237"/>
      <c r="G68" s="133"/>
      <c r="H68" s="133"/>
      <c r="I68" s="137"/>
      <c r="J68" s="133"/>
      <c r="K68" s="133"/>
      <c r="L68" s="133"/>
      <c r="M68" s="133"/>
      <c r="N68" s="133"/>
      <c r="O68" s="133"/>
      <c r="P68" s="133"/>
    </row>
    <row r="69" spans="1:16" s="112" customFormat="1" ht="12.75">
      <c r="A69" s="109"/>
      <c r="B69" s="109"/>
      <c r="C69" s="240" t="s">
        <v>465</v>
      </c>
      <c r="D69" s="109" t="s">
        <v>3</v>
      </c>
      <c r="E69" s="237">
        <v>3893</v>
      </c>
      <c r="F69" s="237"/>
      <c r="G69" s="133"/>
      <c r="H69" s="133"/>
      <c r="I69" s="137"/>
      <c r="J69" s="133"/>
      <c r="K69" s="133"/>
      <c r="L69" s="133"/>
      <c r="M69" s="133"/>
      <c r="N69" s="133"/>
      <c r="O69" s="133"/>
      <c r="P69" s="133"/>
    </row>
    <row r="70" spans="1:16" s="112" customFormat="1" ht="12.75">
      <c r="A70" s="109"/>
      <c r="B70" s="109"/>
      <c r="C70" s="233" t="s">
        <v>236</v>
      </c>
      <c r="D70" s="109"/>
      <c r="E70" s="237"/>
      <c r="F70" s="237"/>
      <c r="G70" s="133"/>
      <c r="H70" s="133"/>
      <c r="I70" s="137"/>
      <c r="J70" s="133"/>
      <c r="K70" s="133"/>
      <c r="L70" s="133"/>
      <c r="M70" s="133"/>
      <c r="N70" s="133"/>
      <c r="O70" s="133"/>
      <c r="P70" s="133"/>
    </row>
    <row r="71" spans="1:16" s="112" customFormat="1" ht="25.5">
      <c r="A71" s="109">
        <v>18</v>
      </c>
      <c r="B71" s="109"/>
      <c r="C71" s="110" t="s">
        <v>506</v>
      </c>
      <c r="D71" s="109" t="s">
        <v>200</v>
      </c>
      <c r="E71" s="237">
        <v>360</v>
      </c>
      <c r="F71" s="237"/>
      <c r="G71" s="331"/>
      <c r="H71" s="332"/>
      <c r="I71" s="333"/>
      <c r="J71" s="332"/>
      <c r="K71" s="332"/>
      <c r="L71" s="332"/>
      <c r="M71" s="332"/>
      <c r="N71" s="133"/>
      <c r="O71" s="133"/>
      <c r="P71" s="133"/>
    </row>
    <row r="72" spans="1:16" s="112" customFormat="1" ht="25.5">
      <c r="A72" s="109">
        <v>19</v>
      </c>
      <c r="B72" s="109"/>
      <c r="C72" s="110" t="s">
        <v>469</v>
      </c>
      <c r="D72" s="109" t="s">
        <v>200</v>
      </c>
      <c r="E72" s="237">
        <f>E71</f>
        <v>360</v>
      </c>
      <c r="F72" s="237"/>
      <c r="G72" s="331"/>
      <c r="H72" s="332"/>
      <c r="I72" s="333"/>
      <c r="J72" s="332"/>
      <c r="K72" s="332"/>
      <c r="L72" s="332"/>
      <c r="M72" s="332"/>
      <c r="N72" s="133"/>
      <c r="O72" s="133"/>
      <c r="P72" s="133"/>
    </row>
    <row r="73" spans="1:16" s="112" customFormat="1" ht="12.75">
      <c r="A73" s="109"/>
      <c r="B73" s="109"/>
      <c r="C73" s="234" t="s">
        <v>237</v>
      </c>
      <c r="D73" s="109" t="s">
        <v>200</v>
      </c>
      <c r="E73" s="237">
        <f>1.05*$E$72</f>
        <v>378</v>
      </c>
      <c r="F73" s="237"/>
      <c r="G73" s="133"/>
      <c r="H73" s="133"/>
      <c r="I73" s="137"/>
      <c r="J73" s="133"/>
      <c r="K73" s="133"/>
      <c r="L73" s="133"/>
      <c r="M73" s="133"/>
      <c r="N73" s="133"/>
      <c r="O73" s="133"/>
      <c r="P73" s="133"/>
    </row>
    <row r="74" spans="1:16" s="112" customFormat="1" ht="12.75">
      <c r="A74" s="109"/>
      <c r="B74" s="109"/>
      <c r="C74" s="234" t="s">
        <v>227</v>
      </c>
      <c r="D74" s="109" t="s">
        <v>3</v>
      </c>
      <c r="E74" s="237">
        <f>4.5*$E$72</f>
        <v>1620</v>
      </c>
      <c r="F74" s="237"/>
      <c r="G74" s="133"/>
      <c r="H74" s="133"/>
      <c r="I74" s="137"/>
      <c r="J74" s="133"/>
      <c r="K74" s="133"/>
      <c r="L74" s="133"/>
      <c r="M74" s="133"/>
      <c r="N74" s="133"/>
      <c r="O74" s="133"/>
      <c r="P74" s="133"/>
    </row>
    <row r="75" spans="1:16" s="112" customFormat="1" ht="12.75">
      <c r="A75" s="109"/>
      <c r="B75" s="109"/>
      <c r="C75" s="240" t="s">
        <v>468</v>
      </c>
      <c r="D75" s="109" t="s">
        <v>4</v>
      </c>
      <c r="E75" s="237">
        <f>6*$E$72</f>
        <v>2160</v>
      </c>
      <c r="F75" s="237"/>
      <c r="G75" s="133"/>
      <c r="H75" s="133"/>
      <c r="I75" s="137"/>
      <c r="J75" s="133"/>
      <c r="K75" s="133"/>
      <c r="L75" s="133"/>
      <c r="M75" s="133"/>
      <c r="N75" s="133"/>
      <c r="O75" s="133"/>
      <c r="P75" s="133"/>
    </row>
    <row r="76" spans="1:16" s="112" customFormat="1" ht="12.75">
      <c r="A76" s="109">
        <v>20</v>
      </c>
      <c r="B76" s="109"/>
      <c r="C76" s="110" t="s">
        <v>233</v>
      </c>
      <c r="D76" s="109" t="s">
        <v>200</v>
      </c>
      <c r="E76" s="237">
        <v>465</v>
      </c>
      <c r="F76" s="237"/>
      <c r="G76" s="133"/>
      <c r="H76" s="133"/>
      <c r="I76" s="137"/>
      <c r="J76" s="133"/>
      <c r="K76" s="133"/>
      <c r="L76" s="133"/>
      <c r="M76" s="133"/>
      <c r="N76" s="133"/>
      <c r="O76" s="133"/>
      <c r="P76" s="133"/>
    </row>
    <row r="77" spans="1:16" s="112" customFormat="1" ht="12.75">
      <c r="A77" s="109"/>
      <c r="B77" s="109"/>
      <c r="C77" s="234" t="s">
        <v>234</v>
      </c>
      <c r="D77" s="109" t="s">
        <v>200</v>
      </c>
      <c r="E77" s="237">
        <v>512</v>
      </c>
      <c r="F77" s="237"/>
      <c r="G77" s="133"/>
      <c r="H77" s="133"/>
      <c r="I77" s="137"/>
      <c r="J77" s="133"/>
      <c r="K77" s="133"/>
      <c r="L77" s="133"/>
      <c r="M77" s="133"/>
      <c r="N77" s="133"/>
      <c r="O77" s="133"/>
      <c r="P77" s="133"/>
    </row>
    <row r="78" spans="1:16" s="112" customFormat="1" ht="12.75">
      <c r="A78" s="109"/>
      <c r="B78" s="109"/>
      <c r="C78" s="234" t="s">
        <v>235</v>
      </c>
      <c r="D78" s="109" t="s">
        <v>3</v>
      </c>
      <c r="E78" s="237">
        <v>1163</v>
      </c>
      <c r="F78" s="237"/>
      <c r="G78" s="133"/>
      <c r="H78" s="133"/>
      <c r="I78" s="137"/>
      <c r="J78" s="133"/>
      <c r="K78" s="133"/>
      <c r="L78" s="133"/>
      <c r="M78" s="133"/>
      <c r="N78" s="133"/>
      <c r="O78" s="133"/>
      <c r="P78" s="133"/>
    </row>
    <row r="79" spans="1:16" s="112" customFormat="1" ht="12.75">
      <c r="A79" s="109">
        <v>21</v>
      </c>
      <c r="B79" s="109"/>
      <c r="C79" s="110" t="s">
        <v>457</v>
      </c>
      <c r="D79" s="109" t="s">
        <v>200</v>
      </c>
      <c r="E79" s="237">
        <v>465</v>
      </c>
      <c r="F79" s="237"/>
      <c r="G79" s="133"/>
      <c r="H79" s="133"/>
      <c r="I79" s="137"/>
      <c r="J79" s="133"/>
      <c r="K79" s="133"/>
      <c r="L79" s="133"/>
      <c r="M79" s="133"/>
      <c r="N79" s="133"/>
      <c r="O79" s="133"/>
      <c r="P79" s="133"/>
    </row>
    <row r="80" spans="1:16" s="112" customFormat="1" ht="12.75">
      <c r="A80" s="109"/>
      <c r="B80" s="109"/>
      <c r="C80" s="234" t="s">
        <v>235</v>
      </c>
      <c r="D80" s="109" t="s">
        <v>3</v>
      </c>
      <c r="E80" s="237">
        <v>2093</v>
      </c>
      <c r="F80" s="237"/>
      <c r="G80" s="133"/>
      <c r="H80" s="133"/>
      <c r="I80" s="137"/>
      <c r="J80" s="133"/>
      <c r="K80" s="133"/>
      <c r="L80" s="133"/>
      <c r="M80" s="133"/>
      <c r="N80" s="133"/>
      <c r="O80" s="133"/>
      <c r="P80" s="133"/>
    </row>
    <row r="81" spans="1:16" s="112" customFormat="1" ht="12.75">
      <c r="A81" s="109">
        <v>22</v>
      </c>
      <c r="B81" s="109"/>
      <c r="C81" s="110" t="s">
        <v>221</v>
      </c>
      <c r="D81" s="109" t="s">
        <v>200</v>
      </c>
      <c r="E81" s="237">
        <v>465</v>
      </c>
      <c r="F81" s="237"/>
      <c r="G81" s="133"/>
      <c r="H81" s="133"/>
      <c r="I81" s="137"/>
      <c r="J81" s="133"/>
      <c r="K81" s="133"/>
      <c r="L81" s="133"/>
      <c r="M81" s="133"/>
      <c r="N81" s="133"/>
      <c r="O81" s="133"/>
      <c r="P81" s="133"/>
    </row>
    <row r="82" spans="1:16" s="112" customFormat="1" ht="12.75">
      <c r="A82" s="109"/>
      <c r="B82" s="109"/>
      <c r="C82" s="234" t="s">
        <v>228</v>
      </c>
      <c r="D82" s="109" t="s">
        <v>229</v>
      </c>
      <c r="E82" s="237">
        <v>93</v>
      </c>
      <c r="F82" s="237"/>
      <c r="G82" s="133"/>
      <c r="H82" s="133"/>
      <c r="I82" s="137"/>
      <c r="J82" s="133"/>
      <c r="K82" s="133"/>
      <c r="L82" s="133"/>
      <c r="M82" s="133"/>
      <c r="N82" s="133"/>
      <c r="O82" s="133"/>
      <c r="P82" s="133"/>
    </row>
    <row r="83" spans="1:16" s="112" customFormat="1" ht="12.75">
      <c r="A83" s="109">
        <v>23</v>
      </c>
      <c r="B83" s="109"/>
      <c r="C83" s="110" t="s">
        <v>230</v>
      </c>
      <c r="D83" s="109" t="s">
        <v>200</v>
      </c>
      <c r="E83" s="237">
        <v>465</v>
      </c>
      <c r="F83" s="237"/>
      <c r="G83" s="133"/>
      <c r="H83" s="133"/>
      <c r="I83" s="137"/>
      <c r="J83" s="133"/>
      <c r="K83" s="133"/>
      <c r="L83" s="133"/>
      <c r="M83" s="133"/>
      <c r="N83" s="133"/>
      <c r="O83" s="133"/>
      <c r="P83" s="133"/>
    </row>
    <row r="84" spans="1:16" s="112" customFormat="1" ht="12.75">
      <c r="A84" s="109"/>
      <c r="B84" s="109"/>
      <c r="C84" s="240" t="s">
        <v>465</v>
      </c>
      <c r="D84" s="109" t="s">
        <v>3</v>
      </c>
      <c r="E84" s="237">
        <v>1581</v>
      </c>
      <c r="F84" s="237"/>
      <c r="G84" s="133"/>
      <c r="H84" s="133"/>
      <c r="I84" s="137"/>
      <c r="J84" s="133"/>
      <c r="K84" s="133"/>
      <c r="L84" s="133"/>
      <c r="M84" s="133"/>
      <c r="N84" s="133"/>
      <c r="O84" s="133"/>
      <c r="P84" s="133"/>
    </row>
    <row r="85" spans="1:16" s="112" customFormat="1" ht="12.75">
      <c r="A85" s="109"/>
      <c r="B85" s="109"/>
      <c r="C85" s="233" t="s">
        <v>239</v>
      </c>
      <c r="D85" s="109"/>
      <c r="E85" s="237"/>
      <c r="F85" s="237"/>
      <c r="G85" s="133"/>
      <c r="H85" s="133"/>
      <c r="I85" s="137"/>
      <c r="J85" s="133"/>
      <c r="K85" s="133"/>
      <c r="L85" s="133"/>
      <c r="M85" s="133"/>
      <c r="N85" s="133"/>
      <c r="O85" s="133"/>
      <c r="P85" s="133"/>
    </row>
    <row r="86" spans="1:16" s="112" customFormat="1" ht="25.5">
      <c r="A86" s="109">
        <v>24</v>
      </c>
      <c r="B86" s="109"/>
      <c r="C86" s="110" t="s">
        <v>507</v>
      </c>
      <c r="D86" s="109" t="s">
        <v>200</v>
      </c>
      <c r="E86" s="237">
        <v>1345</v>
      </c>
      <c r="F86" s="237"/>
      <c r="G86" s="133"/>
      <c r="H86" s="133"/>
      <c r="I86" s="137"/>
      <c r="J86" s="133"/>
      <c r="K86" s="133"/>
      <c r="L86" s="133"/>
      <c r="M86" s="133"/>
      <c r="N86" s="133"/>
      <c r="O86" s="133"/>
      <c r="P86" s="133"/>
    </row>
    <row r="87" spans="1:16" s="112" customFormat="1" ht="25.5">
      <c r="A87" s="109">
        <v>25</v>
      </c>
      <c r="B87" s="109"/>
      <c r="C87" s="110" t="s">
        <v>512</v>
      </c>
      <c r="D87" s="109" t="s">
        <v>200</v>
      </c>
      <c r="E87" s="237">
        <v>1345</v>
      </c>
      <c r="F87" s="237"/>
      <c r="G87" s="133"/>
      <c r="H87" s="133"/>
      <c r="I87" s="137"/>
      <c r="J87" s="133"/>
      <c r="K87" s="133"/>
      <c r="L87" s="133"/>
      <c r="M87" s="133"/>
      <c r="N87" s="133"/>
      <c r="O87" s="133"/>
      <c r="P87" s="133"/>
    </row>
    <row r="88" spans="1:16" s="112" customFormat="1" ht="25.5">
      <c r="A88" s="109">
        <v>26</v>
      </c>
      <c r="B88" s="109"/>
      <c r="C88" s="110" t="s">
        <v>240</v>
      </c>
      <c r="D88" s="109" t="s">
        <v>200</v>
      </c>
      <c r="E88" s="237">
        <v>1345</v>
      </c>
      <c r="F88" s="237"/>
      <c r="G88" s="133"/>
      <c r="H88" s="133"/>
      <c r="I88" s="137"/>
      <c r="J88" s="133"/>
      <c r="K88" s="133"/>
      <c r="L88" s="133"/>
      <c r="M88" s="133"/>
      <c r="N88" s="133"/>
      <c r="O88" s="133"/>
      <c r="P88" s="133"/>
    </row>
    <row r="89" spans="1:16" s="112" customFormat="1" ht="12.75">
      <c r="A89" s="109">
        <v>27</v>
      </c>
      <c r="B89" s="109"/>
      <c r="C89" s="110" t="s">
        <v>241</v>
      </c>
      <c r="D89" s="109" t="s">
        <v>200</v>
      </c>
      <c r="E89" s="237">
        <v>1345</v>
      </c>
      <c r="F89" s="237"/>
      <c r="G89" s="133"/>
      <c r="H89" s="133"/>
      <c r="I89" s="137"/>
      <c r="J89" s="133"/>
      <c r="K89" s="133"/>
      <c r="L89" s="133"/>
      <c r="M89" s="133"/>
      <c r="N89" s="133"/>
      <c r="O89" s="133"/>
      <c r="P89" s="133"/>
    </row>
    <row r="90" spans="1:16" s="112" customFormat="1" ht="25.5">
      <c r="A90" s="109">
        <v>28</v>
      </c>
      <c r="B90" s="109"/>
      <c r="C90" s="110" t="s">
        <v>242</v>
      </c>
      <c r="D90" s="109" t="s">
        <v>200</v>
      </c>
      <c r="E90" s="241">
        <v>1420</v>
      </c>
      <c r="F90" s="241"/>
      <c r="G90" s="331"/>
      <c r="H90" s="332"/>
      <c r="I90" s="333"/>
      <c r="J90" s="332"/>
      <c r="K90" s="332"/>
      <c r="L90" s="332"/>
      <c r="M90" s="332"/>
      <c r="N90" s="133"/>
      <c r="O90" s="133"/>
      <c r="P90" s="133"/>
    </row>
    <row r="91" spans="1:16" s="112" customFormat="1" ht="12.75">
      <c r="A91" s="109">
        <v>29</v>
      </c>
      <c r="B91" s="109"/>
      <c r="C91" s="110" t="s">
        <v>470</v>
      </c>
      <c r="D91" s="109" t="s">
        <v>200</v>
      </c>
      <c r="E91" s="241">
        <f>E90</f>
        <v>1420</v>
      </c>
      <c r="F91" s="241"/>
      <c r="G91" s="133"/>
      <c r="H91" s="133"/>
      <c r="I91" s="137"/>
      <c r="J91" s="133"/>
      <c r="K91" s="133"/>
      <c r="L91" s="133"/>
      <c r="M91" s="133"/>
      <c r="N91" s="133"/>
      <c r="O91" s="133"/>
      <c r="P91" s="133"/>
    </row>
    <row r="92" spans="1:16" s="112" customFormat="1" ht="25.5">
      <c r="A92" s="109">
        <v>30</v>
      </c>
      <c r="B92" s="109"/>
      <c r="C92" s="110" t="s">
        <v>471</v>
      </c>
      <c r="D92" s="109" t="s">
        <v>200</v>
      </c>
      <c r="E92" s="241">
        <f>E88*1.03</f>
        <v>1385</v>
      </c>
      <c r="F92" s="241"/>
      <c r="G92" s="133"/>
      <c r="H92" s="133"/>
      <c r="I92" s="137"/>
      <c r="J92" s="133"/>
      <c r="K92" s="133"/>
      <c r="L92" s="133"/>
      <c r="M92" s="133"/>
      <c r="N92" s="133"/>
      <c r="O92" s="133"/>
      <c r="P92" s="133"/>
    </row>
    <row r="93" spans="1:16" s="112" customFormat="1" ht="12.75">
      <c r="A93" s="109">
        <v>31</v>
      </c>
      <c r="B93" s="109"/>
      <c r="C93" s="110" t="s">
        <v>472</v>
      </c>
      <c r="D93" s="109" t="s">
        <v>200</v>
      </c>
      <c r="E93" s="241">
        <f>E92</f>
        <v>1385</v>
      </c>
      <c r="F93" s="241"/>
      <c r="G93" s="133"/>
      <c r="H93" s="133"/>
      <c r="I93" s="137"/>
      <c r="J93" s="133"/>
      <c r="K93" s="133"/>
      <c r="L93" s="133"/>
      <c r="M93" s="133"/>
      <c r="N93" s="133"/>
      <c r="O93" s="133"/>
      <c r="P93" s="133"/>
    </row>
    <row r="94" spans="1:16" s="112" customFormat="1" ht="12.75">
      <c r="A94" s="109">
        <v>32</v>
      </c>
      <c r="B94" s="109"/>
      <c r="C94" s="110" t="s">
        <v>473</v>
      </c>
      <c r="D94" s="109" t="s">
        <v>113</v>
      </c>
      <c r="E94" s="237">
        <v>150</v>
      </c>
      <c r="F94" s="237"/>
      <c r="G94" s="133"/>
      <c r="H94" s="133"/>
      <c r="I94" s="137"/>
      <c r="J94" s="133"/>
      <c r="K94" s="133"/>
      <c r="L94" s="133"/>
      <c r="M94" s="133"/>
      <c r="N94" s="133"/>
      <c r="O94" s="133"/>
      <c r="P94" s="133"/>
    </row>
    <row r="95" spans="1:16" s="112" customFormat="1" ht="12.75">
      <c r="A95" s="109"/>
      <c r="B95" s="109"/>
      <c r="C95" s="231" t="s">
        <v>215</v>
      </c>
      <c r="D95" s="109"/>
      <c r="E95" s="237"/>
      <c r="F95" s="133"/>
      <c r="G95" s="133"/>
      <c r="H95" s="133"/>
      <c r="I95" s="137"/>
      <c r="J95" s="133"/>
      <c r="K95" s="133"/>
      <c r="L95" s="232"/>
      <c r="M95" s="232"/>
      <c r="N95" s="232"/>
      <c r="O95" s="232"/>
      <c r="P95" s="232"/>
    </row>
    <row r="96" spans="1:16" s="112" customFormat="1" ht="12.75">
      <c r="A96" s="109"/>
      <c r="B96" s="109"/>
      <c r="C96" s="110"/>
      <c r="D96" s="109"/>
      <c r="E96" s="237"/>
      <c r="F96" s="133"/>
      <c r="G96" s="133"/>
      <c r="H96" s="133"/>
      <c r="I96" s="137"/>
      <c r="J96" s="133"/>
      <c r="K96" s="133"/>
      <c r="L96" s="133"/>
      <c r="M96" s="133"/>
      <c r="N96" s="133"/>
      <c r="O96" s="133"/>
      <c r="P96" s="133"/>
    </row>
    <row r="97" spans="1:16" s="112" customFormat="1" ht="12.75">
      <c r="A97" s="238" t="s">
        <v>306</v>
      </c>
      <c r="B97" s="197" t="s">
        <v>504</v>
      </c>
      <c r="C97" s="127" t="s">
        <v>244</v>
      </c>
      <c r="D97" s="127"/>
      <c r="E97" s="239"/>
      <c r="F97" s="126"/>
      <c r="G97" s="129"/>
      <c r="H97" s="163"/>
      <c r="I97" s="163"/>
      <c r="J97" s="163"/>
      <c r="K97" s="163"/>
      <c r="L97" s="163"/>
      <c r="M97" s="163"/>
      <c r="N97" s="163"/>
      <c r="O97" s="163"/>
      <c r="P97" s="163"/>
    </row>
    <row r="98" spans="1:16" s="112" customFormat="1" ht="12.75">
      <c r="A98" s="109"/>
      <c r="B98" s="109"/>
      <c r="C98" s="233" t="s">
        <v>245</v>
      </c>
      <c r="D98" s="109"/>
      <c r="E98" s="237"/>
      <c r="F98" s="133"/>
      <c r="G98" s="133"/>
      <c r="H98" s="133"/>
      <c r="I98" s="137"/>
      <c r="J98" s="133"/>
      <c r="K98" s="133"/>
      <c r="L98" s="133"/>
      <c r="M98" s="133"/>
      <c r="N98" s="133"/>
      <c r="O98" s="133"/>
      <c r="P98" s="133"/>
    </row>
    <row r="99" spans="1:16" s="112" customFormat="1" ht="38.25">
      <c r="A99" s="109">
        <v>1</v>
      </c>
      <c r="B99" s="109"/>
      <c r="C99" s="110" t="s">
        <v>246</v>
      </c>
      <c r="D99" s="109" t="s">
        <v>200</v>
      </c>
      <c r="E99" s="237">
        <v>66</v>
      </c>
      <c r="F99" s="133"/>
      <c r="G99" s="133"/>
      <c r="H99" s="133"/>
      <c r="I99" s="137"/>
      <c r="J99" s="133"/>
      <c r="K99" s="133"/>
      <c r="L99" s="133"/>
      <c r="M99" s="133"/>
      <c r="N99" s="133"/>
      <c r="O99" s="133"/>
      <c r="P99" s="133"/>
    </row>
    <row r="100" spans="1:16" s="112" customFormat="1" ht="12.75">
      <c r="A100" s="109"/>
      <c r="B100" s="109"/>
      <c r="C100" s="234" t="s">
        <v>247</v>
      </c>
      <c r="D100" s="109" t="s">
        <v>200</v>
      </c>
      <c r="E100" s="237">
        <v>69.3</v>
      </c>
      <c r="F100" s="133"/>
      <c r="G100" s="133"/>
      <c r="H100" s="133"/>
      <c r="I100" s="137"/>
      <c r="J100" s="133"/>
      <c r="K100" s="133"/>
      <c r="L100" s="133"/>
      <c r="M100" s="133"/>
      <c r="N100" s="133"/>
      <c r="O100" s="133"/>
      <c r="P100" s="133"/>
    </row>
    <row r="101" spans="1:16" s="112" customFormat="1" ht="12.75">
      <c r="A101" s="109"/>
      <c r="B101" s="109"/>
      <c r="C101" s="234" t="s">
        <v>248</v>
      </c>
      <c r="D101" s="109" t="s">
        <v>3</v>
      </c>
      <c r="E101" s="237">
        <v>297</v>
      </c>
      <c r="F101" s="133"/>
      <c r="G101" s="133"/>
      <c r="H101" s="133"/>
      <c r="I101" s="137"/>
      <c r="J101" s="133"/>
      <c r="K101" s="133"/>
      <c r="L101" s="133"/>
      <c r="M101" s="133"/>
      <c r="N101" s="133"/>
      <c r="O101" s="133"/>
      <c r="P101" s="133"/>
    </row>
    <row r="102" spans="1:16" s="112" customFormat="1" ht="12.75">
      <c r="A102" s="109"/>
      <c r="B102" s="109"/>
      <c r="C102" s="234" t="s">
        <v>238</v>
      </c>
      <c r="D102" s="109" t="s">
        <v>4</v>
      </c>
      <c r="E102" s="237">
        <v>396</v>
      </c>
      <c r="F102" s="133"/>
      <c r="G102" s="133"/>
      <c r="H102" s="133"/>
      <c r="I102" s="137"/>
      <c r="J102" s="133"/>
      <c r="K102" s="133"/>
      <c r="L102" s="133"/>
      <c r="M102" s="133"/>
      <c r="N102" s="133"/>
      <c r="O102" s="133"/>
      <c r="P102" s="133"/>
    </row>
    <row r="103" spans="1:16" s="112" customFormat="1" ht="12.75">
      <c r="A103" s="109"/>
      <c r="B103" s="109"/>
      <c r="C103" s="234" t="s">
        <v>249</v>
      </c>
      <c r="D103" s="109" t="s">
        <v>4</v>
      </c>
      <c r="E103" s="237">
        <v>264</v>
      </c>
      <c r="F103" s="133"/>
      <c r="G103" s="133"/>
      <c r="H103" s="133"/>
      <c r="I103" s="137"/>
      <c r="J103" s="133"/>
      <c r="K103" s="133"/>
      <c r="L103" s="133"/>
      <c r="M103" s="133"/>
      <c r="N103" s="133"/>
      <c r="O103" s="133"/>
      <c r="P103" s="133"/>
    </row>
    <row r="104" spans="1:16" s="112" customFormat="1" ht="12.75">
      <c r="A104" s="109">
        <v>2</v>
      </c>
      <c r="B104" s="109"/>
      <c r="C104" s="110" t="s">
        <v>233</v>
      </c>
      <c r="D104" s="109" t="s">
        <v>200</v>
      </c>
      <c r="E104" s="237">
        <v>66</v>
      </c>
      <c r="F104" s="133"/>
      <c r="G104" s="133"/>
      <c r="H104" s="133"/>
      <c r="I104" s="137"/>
      <c r="J104" s="133"/>
      <c r="K104" s="133"/>
      <c r="L104" s="133"/>
      <c r="M104" s="133"/>
      <c r="N104" s="133"/>
      <c r="O104" s="133"/>
      <c r="P104" s="133"/>
    </row>
    <row r="105" spans="1:16" s="112" customFormat="1" ht="12.75">
      <c r="A105" s="109"/>
      <c r="B105" s="109"/>
      <c r="C105" s="234" t="s">
        <v>234</v>
      </c>
      <c r="D105" s="109" t="s">
        <v>200</v>
      </c>
      <c r="E105" s="237">
        <v>73</v>
      </c>
      <c r="F105" s="133"/>
      <c r="G105" s="133"/>
      <c r="H105" s="133"/>
      <c r="I105" s="137"/>
      <c r="J105" s="133"/>
      <c r="K105" s="133"/>
      <c r="L105" s="133"/>
      <c r="M105" s="133"/>
      <c r="N105" s="133"/>
      <c r="O105" s="133"/>
      <c r="P105" s="133"/>
    </row>
    <row r="106" spans="1:16" s="112" customFormat="1" ht="12.75">
      <c r="A106" s="109"/>
      <c r="B106" s="109"/>
      <c r="C106" s="234" t="s">
        <v>227</v>
      </c>
      <c r="D106" s="109" t="s">
        <v>3</v>
      </c>
      <c r="E106" s="237">
        <v>165</v>
      </c>
      <c r="F106" s="133"/>
      <c r="G106" s="133"/>
      <c r="H106" s="133"/>
      <c r="I106" s="137"/>
      <c r="J106" s="133"/>
      <c r="K106" s="133"/>
      <c r="L106" s="133"/>
      <c r="M106" s="133"/>
      <c r="N106" s="133"/>
      <c r="O106" s="133"/>
      <c r="P106" s="133"/>
    </row>
    <row r="107" spans="1:16" s="112" customFormat="1" ht="12.75">
      <c r="A107" s="109">
        <v>3</v>
      </c>
      <c r="B107" s="109"/>
      <c r="C107" s="110" t="s">
        <v>457</v>
      </c>
      <c r="D107" s="109" t="s">
        <v>200</v>
      </c>
      <c r="E107" s="237">
        <v>66</v>
      </c>
      <c r="F107" s="133"/>
      <c r="G107" s="133"/>
      <c r="H107" s="133"/>
      <c r="I107" s="137"/>
      <c r="J107" s="133"/>
      <c r="K107" s="133"/>
      <c r="L107" s="133"/>
      <c r="M107" s="133"/>
      <c r="N107" s="133"/>
      <c r="O107" s="133"/>
      <c r="P107" s="133"/>
    </row>
    <row r="108" spans="1:16" s="112" customFormat="1" ht="12.75">
      <c r="A108" s="109"/>
      <c r="B108" s="109"/>
      <c r="C108" s="234" t="s">
        <v>235</v>
      </c>
      <c r="D108" s="109" t="s">
        <v>3</v>
      </c>
      <c r="E108" s="237">
        <v>297</v>
      </c>
      <c r="F108" s="133"/>
      <c r="G108" s="133"/>
      <c r="H108" s="133"/>
      <c r="I108" s="137"/>
      <c r="J108" s="133"/>
      <c r="K108" s="133"/>
      <c r="L108" s="133"/>
      <c r="M108" s="133"/>
      <c r="N108" s="133"/>
      <c r="O108" s="133"/>
      <c r="P108" s="133"/>
    </row>
    <row r="109" spans="1:16" s="112" customFormat="1" ht="12.75">
      <c r="A109" s="109">
        <v>4</v>
      </c>
      <c r="B109" s="109"/>
      <c r="C109" s="110" t="s">
        <v>221</v>
      </c>
      <c r="D109" s="109" t="s">
        <v>200</v>
      </c>
      <c r="E109" s="237">
        <v>66</v>
      </c>
      <c r="F109" s="133"/>
      <c r="G109" s="133"/>
      <c r="H109" s="133"/>
      <c r="I109" s="137"/>
      <c r="J109" s="133"/>
      <c r="K109" s="133"/>
      <c r="L109" s="133"/>
      <c r="M109" s="133"/>
      <c r="N109" s="133"/>
      <c r="O109" s="133"/>
      <c r="P109" s="133"/>
    </row>
    <row r="110" spans="1:16" s="112" customFormat="1" ht="12.75">
      <c r="A110" s="109"/>
      <c r="B110" s="109"/>
      <c r="C110" s="234" t="s">
        <v>250</v>
      </c>
      <c r="D110" s="109" t="s">
        <v>229</v>
      </c>
      <c r="E110" s="237">
        <v>13</v>
      </c>
      <c r="F110" s="133"/>
      <c r="G110" s="133"/>
      <c r="H110" s="133"/>
      <c r="I110" s="137"/>
      <c r="J110" s="133"/>
      <c r="K110" s="133"/>
      <c r="L110" s="133"/>
      <c r="M110" s="133"/>
      <c r="N110" s="133"/>
      <c r="O110" s="133"/>
      <c r="P110" s="133"/>
    </row>
    <row r="111" spans="1:16" s="112" customFormat="1" ht="12.75">
      <c r="A111" s="109">
        <v>5</v>
      </c>
      <c r="B111" s="109"/>
      <c r="C111" s="110" t="s">
        <v>230</v>
      </c>
      <c r="D111" s="109" t="s">
        <v>200</v>
      </c>
      <c r="E111" s="237">
        <v>66</v>
      </c>
      <c r="F111" s="133"/>
      <c r="G111" s="133"/>
      <c r="H111" s="133"/>
      <c r="I111" s="137"/>
      <c r="J111" s="133"/>
      <c r="K111" s="133"/>
      <c r="L111" s="133"/>
      <c r="M111" s="133"/>
      <c r="N111" s="133"/>
      <c r="O111" s="133"/>
      <c r="P111" s="133"/>
    </row>
    <row r="112" spans="1:16" s="112" customFormat="1" ht="12.75">
      <c r="A112" s="109"/>
      <c r="B112" s="109"/>
      <c r="C112" s="240" t="s">
        <v>465</v>
      </c>
      <c r="D112" s="109" t="s">
        <v>3</v>
      </c>
      <c r="E112" s="237">
        <v>224.4</v>
      </c>
      <c r="F112" s="133"/>
      <c r="G112" s="133"/>
      <c r="H112" s="133"/>
      <c r="I112" s="137"/>
      <c r="J112" s="133"/>
      <c r="K112" s="133"/>
      <c r="L112" s="133"/>
      <c r="M112" s="133"/>
      <c r="N112" s="133"/>
      <c r="O112" s="133"/>
      <c r="P112" s="133"/>
    </row>
    <row r="113" spans="1:16" s="112" customFormat="1" ht="12.75">
      <c r="A113" s="109"/>
      <c r="B113" s="109"/>
      <c r="C113" s="233" t="s">
        <v>251</v>
      </c>
      <c r="D113" s="109"/>
      <c r="E113" s="237"/>
      <c r="F113" s="133"/>
      <c r="G113" s="133"/>
      <c r="H113" s="133"/>
      <c r="I113" s="137"/>
      <c r="J113" s="133"/>
      <c r="K113" s="133"/>
      <c r="L113" s="133"/>
      <c r="M113" s="133"/>
      <c r="N113" s="133"/>
      <c r="O113" s="133"/>
      <c r="P113" s="133"/>
    </row>
    <row r="114" spans="1:16" s="112" customFormat="1" ht="38.25">
      <c r="A114" s="109">
        <v>6</v>
      </c>
      <c r="B114" s="109"/>
      <c r="C114" s="110" t="s">
        <v>252</v>
      </c>
      <c r="D114" s="109" t="s">
        <v>200</v>
      </c>
      <c r="E114" s="237">
        <v>26</v>
      </c>
      <c r="F114" s="133"/>
      <c r="G114" s="133"/>
      <c r="H114" s="133"/>
      <c r="I114" s="137"/>
      <c r="J114" s="133"/>
      <c r="K114" s="133"/>
      <c r="L114" s="133"/>
      <c r="M114" s="133"/>
      <c r="N114" s="133"/>
      <c r="O114" s="133"/>
      <c r="P114" s="133"/>
    </row>
    <row r="115" spans="1:16" s="112" customFormat="1" ht="12.75">
      <c r="A115" s="109"/>
      <c r="B115" s="109"/>
      <c r="C115" s="234" t="s">
        <v>253</v>
      </c>
      <c r="D115" s="109" t="s">
        <v>200</v>
      </c>
      <c r="E115" s="237">
        <v>27.3</v>
      </c>
      <c r="F115" s="133"/>
      <c r="G115" s="133"/>
      <c r="H115" s="133"/>
      <c r="I115" s="137"/>
      <c r="J115" s="133"/>
      <c r="K115" s="133"/>
      <c r="L115" s="133"/>
      <c r="M115" s="133"/>
      <c r="N115" s="133"/>
      <c r="O115" s="133"/>
      <c r="P115" s="133"/>
    </row>
    <row r="116" spans="1:16" s="112" customFormat="1" ht="12.75">
      <c r="A116" s="109"/>
      <c r="B116" s="109"/>
      <c r="C116" s="234" t="s">
        <v>248</v>
      </c>
      <c r="D116" s="109" t="s">
        <v>3</v>
      </c>
      <c r="E116" s="237">
        <v>117</v>
      </c>
      <c r="F116" s="133"/>
      <c r="G116" s="133"/>
      <c r="H116" s="133"/>
      <c r="I116" s="137"/>
      <c r="J116" s="133"/>
      <c r="K116" s="133"/>
      <c r="L116" s="133"/>
      <c r="M116" s="133"/>
      <c r="N116" s="133"/>
      <c r="O116" s="133"/>
      <c r="P116" s="133"/>
    </row>
    <row r="117" spans="1:16" s="112" customFormat="1" ht="12.75">
      <c r="A117" s="109"/>
      <c r="B117" s="109"/>
      <c r="C117" s="234" t="s">
        <v>238</v>
      </c>
      <c r="D117" s="109" t="s">
        <v>4</v>
      </c>
      <c r="E117" s="237">
        <v>156</v>
      </c>
      <c r="F117" s="133"/>
      <c r="G117" s="133"/>
      <c r="H117" s="133"/>
      <c r="I117" s="137"/>
      <c r="J117" s="133"/>
      <c r="K117" s="133"/>
      <c r="L117" s="133"/>
      <c r="M117" s="133"/>
      <c r="N117" s="133"/>
      <c r="O117" s="133"/>
      <c r="P117" s="133"/>
    </row>
    <row r="118" spans="1:16" s="112" customFormat="1" ht="12.75">
      <c r="A118" s="109"/>
      <c r="B118" s="109"/>
      <c r="C118" s="234" t="s">
        <v>249</v>
      </c>
      <c r="D118" s="109" t="s">
        <v>4</v>
      </c>
      <c r="E118" s="237">
        <v>104</v>
      </c>
      <c r="F118" s="133"/>
      <c r="G118" s="133"/>
      <c r="H118" s="133"/>
      <c r="I118" s="137"/>
      <c r="J118" s="133"/>
      <c r="K118" s="133"/>
      <c r="L118" s="133"/>
      <c r="M118" s="133"/>
      <c r="N118" s="133"/>
      <c r="O118" s="133"/>
      <c r="P118" s="133"/>
    </row>
    <row r="119" spans="1:16" s="112" customFormat="1" ht="12.75">
      <c r="A119" s="109">
        <v>7</v>
      </c>
      <c r="B119" s="109"/>
      <c r="C119" s="110" t="s">
        <v>233</v>
      </c>
      <c r="D119" s="109" t="s">
        <v>200</v>
      </c>
      <c r="E119" s="237">
        <v>26</v>
      </c>
      <c r="F119" s="133"/>
      <c r="G119" s="133"/>
      <c r="H119" s="133"/>
      <c r="I119" s="137"/>
      <c r="J119" s="133"/>
      <c r="K119" s="133"/>
      <c r="L119" s="133"/>
      <c r="M119" s="133"/>
      <c r="N119" s="133"/>
      <c r="O119" s="133"/>
      <c r="P119" s="133"/>
    </row>
    <row r="120" spans="1:16" s="112" customFormat="1" ht="12.75">
      <c r="A120" s="109"/>
      <c r="B120" s="109"/>
      <c r="C120" s="234" t="s">
        <v>234</v>
      </c>
      <c r="D120" s="109" t="s">
        <v>200</v>
      </c>
      <c r="E120" s="237">
        <v>29</v>
      </c>
      <c r="F120" s="133"/>
      <c r="G120" s="133"/>
      <c r="H120" s="133"/>
      <c r="I120" s="137"/>
      <c r="J120" s="133"/>
      <c r="K120" s="133"/>
      <c r="L120" s="133"/>
      <c r="M120" s="133"/>
      <c r="N120" s="133"/>
      <c r="O120" s="133"/>
      <c r="P120" s="133"/>
    </row>
    <row r="121" spans="1:16" s="112" customFormat="1" ht="12.75">
      <c r="A121" s="109"/>
      <c r="B121" s="109"/>
      <c r="C121" s="234" t="s">
        <v>235</v>
      </c>
      <c r="D121" s="109" t="s">
        <v>3</v>
      </c>
      <c r="E121" s="237">
        <v>65</v>
      </c>
      <c r="F121" s="133"/>
      <c r="G121" s="133"/>
      <c r="H121" s="133"/>
      <c r="I121" s="137"/>
      <c r="J121" s="133"/>
      <c r="K121" s="133"/>
      <c r="L121" s="133"/>
      <c r="M121" s="133"/>
      <c r="N121" s="133"/>
      <c r="O121" s="133"/>
      <c r="P121" s="133"/>
    </row>
    <row r="122" spans="1:16" s="112" customFormat="1" ht="12.75">
      <c r="A122" s="109">
        <v>8</v>
      </c>
      <c r="B122" s="109"/>
      <c r="C122" s="110" t="s">
        <v>474</v>
      </c>
      <c r="D122" s="109" t="s">
        <v>200</v>
      </c>
      <c r="E122" s="237">
        <v>26</v>
      </c>
      <c r="F122" s="133"/>
      <c r="G122" s="133"/>
      <c r="H122" s="133"/>
      <c r="I122" s="137"/>
      <c r="J122" s="133"/>
      <c r="K122" s="133"/>
      <c r="L122" s="133"/>
      <c r="M122" s="133"/>
      <c r="N122" s="133"/>
      <c r="O122" s="133"/>
      <c r="P122" s="133"/>
    </row>
    <row r="123" spans="1:16" s="112" customFormat="1" ht="12.75">
      <c r="A123" s="109"/>
      <c r="B123" s="109"/>
      <c r="C123" s="234" t="s">
        <v>235</v>
      </c>
      <c r="D123" s="109" t="s">
        <v>3</v>
      </c>
      <c r="E123" s="237">
        <v>117</v>
      </c>
      <c r="F123" s="133"/>
      <c r="G123" s="133"/>
      <c r="H123" s="133"/>
      <c r="I123" s="137"/>
      <c r="J123" s="133"/>
      <c r="K123" s="133"/>
      <c r="L123" s="133"/>
      <c r="M123" s="133"/>
      <c r="N123" s="133"/>
      <c r="O123" s="133"/>
      <c r="P123" s="133"/>
    </row>
    <row r="124" spans="1:16" s="112" customFormat="1" ht="12.75">
      <c r="A124" s="109">
        <v>9</v>
      </c>
      <c r="B124" s="109"/>
      <c r="C124" s="110" t="s">
        <v>221</v>
      </c>
      <c r="D124" s="109" t="s">
        <v>200</v>
      </c>
      <c r="E124" s="237">
        <v>26</v>
      </c>
      <c r="F124" s="133"/>
      <c r="G124" s="133"/>
      <c r="H124" s="133"/>
      <c r="I124" s="137"/>
      <c r="J124" s="133"/>
      <c r="K124" s="133"/>
      <c r="L124" s="133"/>
      <c r="M124" s="133"/>
      <c r="N124" s="133"/>
      <c r="O124" s="133"/>
      <c r="P124" s="133"/>
    </row>
    <row r="125" spans="1:16" s="112" customFormat="1" ht="12.75">
      <c r="A125" s="109"/>
      <c r="B125" s="109"/>
      <c r="C125" s="234" t="s">
        <v>254</v>
      </c>
      <c r="D125" s="109" t="s">
        <v>229</v>
      </c>
      <c r="E125" s="237">
        <v>5</v>
      </c>
      <c r="F125" s="133"/>
      <c r="G125" s="133"/>
      <c r="H125" s="133"/>
      <c r="I125" s="137"/>
      <c r="J125" s="133"/>
      <c r="K125" s="133"/>
      <c r="L125" s="133"/>
      <c r="M125" s="133"/>
      <c r="N125" s="133"/>
      <c r="O125" s="133"/>
      <c r="P125" s="133"/>
    </row>
    <row r="126" spans="1:16" s="112" customFormat="1" ht="12.75">
      <c r="A126" s="109">
        <v>10</v>
      </c>
      <c r="B126" s="109"/>
      <c r="C126" s="110" t="s">
        <v>230</v>
      </c>
      <c r="D126" s="109" t="s">
        <v>200</v>
      </c>
      <c r="E126" s="237">
        <v>26</v>
      </c>
      <c r="F126" s="133"/>
      <c r="G126" s="133"/>
      <c r="H126" s="133"/>
      <c r="I126" s="137"/>
      <c r="J126" s="133"/>
      <c r="K126" s="133"/>
      <c r="L126" s="133"/>
      <c r="M126" s="133"/>
      <c r="N126" s="133"/>
      <c r="O126" s="133"/>
      <c r="P126" s="133"/>
    </row>
    <row r="127" spans="1:16" s="112" customFormat="1" ht="12.75">
      <c r="A127" s="109"/>
      <c r="B127" s="109"/>
      <c r="C127" s="240" t="s">
        <v>465</v>
      </c>
      <c r="D127" s="109" t="s">
        <v>3</v>
      </c>
      <c r="E127" s="237">
        <v>88.4</v>
      </c>
      <c r="F127" s="133"/>
      <c r="G127" s="133"/>
      <c r="H127" s="133"/>
      <c r="I127" s="137"/>
      <c r="J127" s="133"/>
      <c r="K127" s="133"/>
      <c r="L127" s="133"/>
      <c r="M127" s="133"/>
      <c r="N127" s="133"/>
      <c r="O127" s="133"/>
      <c r="P127" s="133"/>
    </row>
    <row r="128" spans="1:16" s="112" customFormat="1" ht="12.75">
      <c r="A128" s="109"/>
      <c r="B128" s="109"/>
      <c r="C128" s="231" t="s">
        <v>215</v>
      </c>
      <c r="D128" s="109"/>
      <c r="E128" s="237"/>
      <c r="F128" s="133"/>
      <c r="G128" s="133"/>
      <c r="H128" s="133"/>
      <c r="I128" s="137"/>
      <c r="J128" s="133"/>
      <c r="K128" s="133"/>
      <c r="L128" s="232"/>
      <c r="M128" s="232"/>
      <c r="N128" s="232"/>
      <c r="O128" s="232"/>
      <c r="P128" s="232"/>
    </row>
    <row r="129" spans="1:16" s="112" customFormat="1" ht="12.75">
      <c r="A129" s="109"/>
      <c r="B129" s="109"/>
      <c r="C129" s="110"/>
      <c r="D129" s="109"/>
      <c r="E129" s="237"/>
      <c r="F129" s="133"/>
      <c r="G129" s="133"/>
      <c r="H129" s="133"/>
      <c r="I129" s="137"/>
      <c r="J129" s="133"/>
      <c r="K129" s="133"/>
      <c r="L129" s="133"/>
      <c r="M129" s="133"/>
      <c r="N129" s="133"/>
      <c r="O129" s="133"/>
      <c r="P129" s="133"/>
    </row>
    <row r="130" spans="1:16" s="112" customFormat="1" ht="12.75">
      <c r="A130" s="238" t="s">
        <v>307</v>
      </c>
      <c r="B130" s="197" t="s">
        <v>513</v>
      </c>
      <c r="C130" s="127" t="s">
        <v>255</v>
      </c>
      <c r="D130" s="127"/>
      <c r="E130" s="239"/>
      <c r="F130" s="126"/>
      <c r="G130" s="129"/>
      <c r="H130" s="163"/>
      <c r="I130" s="163"/>
      <c r="J130" s="163"/>
      <c r="K130" s="163"/>
      <c r="L130" s="163"/>
      <c r="M130" s="163"/>
      <c r="N130" s="163"/>
      <c r="O130" s="163"/>
      <c r="P130" s="163"/>
    </row>
    <row r="131" spans="1:16" s="112" customFormat="1" ht="12.75">
      <c r="A131" s="109">
        <v>1</v>
      </c>
      <c r="B131" s="109"/>
      <c r="C131" s="110" t="s">
        <v>256</v>
      </c>
      <c r="D131" s="109" t="s">
        <v>200</v>
      </c>
      <c r="E131" s="237">
        <v>491</v>
      </c>
      <c r="F131" s="133"/>
      <c r="G131" s="133"/>
      <c r="H131" s="133"/>
      <c r="I131" s="137"/>
      <c r="J131" s="133"/>
      <c r="K131" s="133"/>
      <c r="L131" s="133"/>
      <c r="M131" s="133"/>
      <c r="N131" s="133"/>
      <c r="O131" s="133"/>
      <c r="P131" s="133"/>
    </row>
    <row r="132" spans="1:16" s="112" customFormat="1" ht="12.75">
      <c r="A132" s="109">
        <v>2</v>
      </c>
      <c r="B132" s="109"/>
      <c r="C132" s="110" t="s">
        <v>257</v>
      </c>
      <c r="D132" s="109" t="s">
        <v>199</v>
      </c>
      <c r="E132" s="237">
        <v>50</v>
      </c>
      <c r="F132" s="133"/>
      <c r="G132" s="133"/>
      <c r="H132" s="133"/>
      <c r="I132" s="137"/>
      <c r="J132" s="133"/>
      <c r="K132" s="133"/>
      <c r="L132" s="133"/>
      <c r="M132" s="133"/>
      <c r="N132" s="133"/>
      <c r="O132" s="133"/>
      <c r="P132" s="133"/>
    </row>
    <row r="133" spans="1:16" s="112" customFormat="1" ht="25.5">
      <c r="A133" s="109">
        <v>3</v>
      </c>
      <c r="B133" s="109"/>
      <c r="C133" s="110" t="s">
        <v>258</v>
      </c>
      <c r="D133" s="109" t="s">
        <v>200</v>
      </c>
      <c r="E133" s="237">
        <v>163.1</v>
      </c>
      <c r="F133" s="133"/>
      <c r="G133" s="133"/>
      <c r="H133" s="133"/>
      <c r="I133" s="137"/>
      <c r="J133" s="133"/>
      <c r="K133" s="133"/>
      <c r="L133" s="133"/>
      <c r="M133" s="133"/>
      <c r="N133" s="133"/>
      <c r="O133" s="133"/>
      <c r="P133" s="133"/>
    </row>
    <row r="134" spans="1:16" s="112" customFormat="1" ht="38.25">
      <c r="A134" s="109">
        <v>4</v>
      </c>
      <c r="B134" s="109"/>
      <c r="C134" s="110" t="s">
        <v>259</v>
      </c>
      <c r="D134" s="109" t="s">
        <v>200</v>
      </c>
      <c r="E134" s="237">
        <v>59.14</v>
      </c>
      <c r="F134" s="133"/>
      <c r="G134" s="133"/>
      <c r="H134" s="133"/>
      <c r="I134" s="137"/>
      <c r="J134" s="133"/>
      <c r="K134" s="133"/>
      <c r="L134" s="133"/>
      <c r="M134" s="133"/>
      <c r="N134" s="133"/>
      <c r="O134" s="133"/>
      <c r="P134" s="133"/>
    </row>
    <row r="135" spans="1:16" s="112" customFormat="1" ht="38.25">
      <c r="A135" s="109">
        <v>5</v>
      </c>
      <c r="B135" s="109"/>
      <c r="C135" s="110" t="s">
        <v>260</v>
      </c>
      <c r="D135" s="109" t="s">
        <v>200</v>
      </c>
      <c r="E135" s="237">
        <v>282.15</v>
      </c>
      <c r="F135" s="133"/>
      <c r="G135" s="133"/>
      <c r="H135" s="133"/>
      <c r="I135" s="137"/>
      <c r="J135" s="133"/>
      <c r="K135" s="133"/>
      <c r="L135" s="133"/>
      <c r="M135" s="133"/>
      <c r="N135" s="133"/>
      <c r="O135" s="133"/>
      <c r="P135" s="133"/>
    </row>
    <row r="136" spans="1:16" s="112" customFormat="1" ht="63.75">
      <c r="A136" s="109">
        <v>6</v>
      </c>
      <c r="B136" s="109"/>
      <c r="C136" s="110" t="s">
        <v>475</v>
      </c>
      <c r="D136" s="109" t="s">
        <v>4</v>
      </c>
      <c r="E136" s="237">
        <v>33</v>
      </c>
      <c r="F136" s="133"/>
      <c r="G136" s="133"/>
      <c r="H136" s="133"/>
      <c r="I136" s="137"/>
      <c r="J136" s="133"/>
      <c r="K136" s="133"/>
      <c r="L136" s="133"/>
      <c r="M136" s="133"/>
      <c r="N136" s="133"/>
      <c r="O136" s="133"/>
      <c r="P136" s="133"/>
    </row>
    <row r="137" spans="1:16" s="112" customFormat="1" ht="76.5">
      <c r="A137" s="109">
        <v>7</v>
      </c>
      <c r="B137" s="109"/>
      <c r="C137" s="110" t="s">
        <v>261</v>
      </c>
      <c r="D137" s="109" t="s">
        <v>4</v>
      </c>
      <c r="E137" s="237">
        <v>1</v>
      </c>
      <c r="F137" s="133"/>
      <c r="G137" s="133"/>
      <c r="H137" s="133"/>
      <c r="I137" s="137"/>
      <c r="J137" s="133"/>
      <c r="K137" s="133"/>
      <c r="L137" s="133"/>
      <c r="M137" s="133"/>
      <c r="N137" s="133"/>
      <c r="O137" s="133"/>
      <c r="P137" s="133"/>
    </row>
    <row r="138" spans="1:16" s="112" customFormat="1" ht="12.75">
      <c r="A138" s="109">
        <v>8</v>
      </c>
      <c r="B138" s="109"/>
      <c r="C138" s="110" t="s">
        <v>262</v>
      </c>
      <c r="D138" s="109" t="s">
        <v>113</v>
      </c>
      <c r="E138" s="237">
        <v>148</v>
      </c>
      <c r="F138" s="133"/>
      <c r="G138" s="133"/>
      <c r="H138" s="133"/>
      <c r="I138" s="137"/>
      <c r="J138" s="133"/>
      <c r="K138" s="133"/>
      <c r="L138" s="133"/>
      <c r="M138" s="133"/>
      <c r="N138" s="133"/>
      <c r="O138" s="133"/>
      <c r="P138" s="133"/>
    </row>
    <row r="139" spans="1:16" s="112" customFormat="1" ht="25.5">
      <c r="A139" s="109">
        <v>9</v>
      </c>
      <c r="B139" s="109"/>
      <c r="C139" s="110" t="s">
        <v>476</v>
      </c>
      <c r="D139" s="109" t="s">
        <v>113</v>
      </c>
      <c r="E139" s="237">
        <v>148</v>
      </c>
      <c r="F139" s="133"/>
      <c r="G139" s="133"/>
      <c r="H139" s="133"/>
      <c r="I139" s="137"/>
      <c r="J139" s="133"/>
      <c r="K139" s="133"/>
      <c r="L139" s="133"/>
      <c r="M139" s="133"/>
      <c r="N139" s="133"/>
      <c r="O139" s="133"/>
      <c r="P139" s="133"/>
    </row>
    <row r="140" spans="1:16" s="112" customFormat="1" ht="12.75">
      <c r="A140" s="109">
        <v>10</v>
      </c>
      <c r="B140" s="109"/>
      <c r="C140" s="110" t="s">
        <v>263</v>
      </c>
      <c r="D140" s="109" t="s">
        <v>4</v>
      </c>
      <c r="E140" s="237">
        <v>4</v>
      </c>
      <c r="F140" s="133"/>
      <c r="G140" s="133"/>
      <c r="H140" s="133"/>
      <c r="I140" s="137"/>
      <c r="J140" s="133"/>
      <c r="K140" s="133"/>
      <c r="L140" s="133"/>
      <c r="M140" s="133"/>
      <c r="N140" s="133"/>
      <c r="O140" s="133"/>
      <c r="P140" s="133"/>
    </row>
    <row r="141" spans="1:16" s="112" customFormat="1" ht="12.75">
      <c r="A141" s="109">
        <v>11</v>
      </c>
      <c r="B141" s="109"/>
      <c r="C141" s="110" t="s">
        <v>264</v>
      </c>
      <c r="D141" s="109" t="s">
        <v>4</v>
      </c>
      <c r="E141" s="237">
        <v>8</v>
      </c>
      <c r="F141" s="133"/>
      <c r="G141" s="133"/>
      <c r="H141" s="133"/>
      <c r="I141" s="137"/>
      <c r="J141" s="133"/>
      <c r="K141" s="133"/>
      <c r="L141" s="133"/>
      <c r="M141" s="133"/>
      <c r="N141" s="133"/>
      <c r="O141" s="133"/>
      <c r="P141" s="133"/>
    </row>
    <row r="142" spans="1:16" s="112" customFormat="1" ht="102">
      <c r="A142" s="109">
        <v>12</v>
      </c>
      <c r="B142" s="109"/>
      <c r="C142" s="110" t="s">
        <v>265</v>
      </c>
      <c r="D142" s="109" t="s">
        <v>200</v>
      </c>
      <c r="E142" s="237">
        <v>8.6</v>
      </c>
      <c r="F142" s="133"/>
      <c r="G142" s="133"/>
      <c r="H142" s="133"/>
      <c r="I142" s="137"/>
      <c r="J142" s="133"/>
      <c r="K142" s="133"/>
      <c r="L142" s="133"/>
      <c r="M142" s="133"/>
      <c r="N142" s="133"/>
      <c r="O142" s="133"/>
      <c r="P142" s="133"/>
    </row>
    <row r="143" spans="1:16" s="112" customFormat="1" ht="114.75">
      <c r="A143" s="109">
        <v>13</v>
      </c>
      <c r="B143" s="109"/>
      <c r="C143" s="110" t="s">
        <v>266</v>
      </c>
      <c r="D143" s="109" t="s">
        <v>200</v>
      </c>
      <c r="E143" s="237">
        <v>4.64</v>
      </c>
      <c r="F143" s="133"/>
      <c r="G143" s="133"/>
      <c r="H143" s="133"/>
      <c r="I143" s="137"/>
      <c r="J143" s="133"/>
      <c r="K143" s="133"/>
      <c r="L143" s="133"/>
      <c r="M143" s="133"/>
      <c r="N143" s="133"/>
      <c r="O143" s="133"/>
      <c r="P143" s="133"/>
    </row>
    <row r="144" spans="1:16" s="112" customFormat="1" ht="114.75">
      <c r="A144" s="109">
        <v>14</v>
      </c>
      <c r="B144" s="109"/>
      <c r="C144" s="110" t="s">
        <v>477</v>
      </c>
      <c r="D144" s="109" t="s">
        <v>200</v>
      </c>
      <c r="E144" s="237">
        <v>6.45</v>
      </c>
      <c r="F144" s="133"/>
      <c r="G144" s="133"/>
      <c r="H144" s="133"/>
      <c r="I144" s="137"/>
      <c r="J144" s="133"/>
      <c r="K144" s="133"/>
      <c r="L144" s="133"/>
      <c r="M144" s="133"/>
      <c r="N144" s="133"/>
      <c r="O144" s="133"/>
      <c r="P144" s="133"/>
    </row>
    <row r="145" spans="1:16" s="112" customFormat="1" ht="89.25">
      <c r="A145" s="109">
        <v>15</v>
      </c>
      <c r="B145" s="109"/>
      <c r="C145" s="110" t="s">
        <v>267</v>
      </c>
      <c r="D145" s="109" t="s">
        <v>200</v>
      </c>
      <c r="E145" s="237">
        <v>13.32</v>
      </c>
      <c r="F145" s="133"/>
      <c r="G145" s="133"/>
      <c r="H145" s="133"/>
      <c r="I145" s="137"/>
      <c r="J145" s="133"/>
      <c r="K145" s="133"/>
      <c r="L145" s="133"/>
      <c r="M145" s="133"/>
      <c r="N145" s="133"/>
      <c r="O145" s="133"/>
      <c r="P145" s="133"/>
    </row>
    <row r="146" spans="1:16" s="112" customFormat="1" ht="25.5">
      <c r="A146" s="109">
        <v>16</v>
      </c>
      <c r="B146" s="109"/>
      <c r="C146" s="110" t="s">
        <v>511</v>
      </c>
      <c r="D146" s="109" t="s">
        <v>200</v>
      </c>
      <c r="E146" s="237">
        <v>134</v>
      </c>
      <c r="F146" s="133"/>
      <c r="G146" s="133"/>
      <c r="H146" s="133"/>
      <c r="I146" s="137"/>
      <c r="J146" s="133"/>
      <c r="K146" s="133"/>
      <c r="L146" s="133"/>
      <c r="M146" s="133"/>
      <c r="N146" s="133"/>
      <c r="O146" s="133"/>
      <c r="P146" s="133"/>
    </row>
    <row r="147" spans="1:16" s="112" customFormat="1" ht="12.75">
      <c r="A147" s="109">
        <v>17</v>
      </c>
      <c r="B147" s="109"/>
      <c r="C147" s="110" t="s">
        <v>268</v>
      </c>
      <c r="D147" s="109" t="s">
        <v>200</v>
      </c>
      <c r="E147" s="237">
        <v>209.1</v>
      </c>
      <c r="F147" s="133"/>
      <c r="G147" s="133"/>
      <c r="H147" s="133"/>
      <c r="I147" s="137"/>
      <c r="J147" s="133"/>
      <c r="K147" s="133"/>
      <c r="L147" s="133"/>
      <c r="M147" s="133"/>
      <c r="N147" s="133"/>
      <c r="O147" s="133"/>
      <c r="P147" s="133"/>
    </row>
    <row r="148" spans="1:16" s="112" customFormat="1" ht="12.75">
      <c r="A148" s="109">
        <v>18</v>
      </c>
      <c r="B148" s="109"/>
      <c r="C148" s="110" t="s">
        <v>269</v>
      </c>
      <c r="D148" s="109" t="s">
        <v>200</v>
      </c>
      <c r="E148" s="237">
        <v>29.2</v>
      </c>
      <c r="F148" s="133"/>
      <c r="G148" s="133"/>
      <c r="H148" s="133"/>
      <c r="I148" s="137"/>
      <c r="J148" s="133"/>
      <c r="K148" s="133"/>
      <c r="L148" s="133"/>
      <c r="M148" s="133"/>
      <c r="N148" s="133"/>
      <c r="O148" s="133"/>
      <c r="P148" s="133"/>
    </row>
    <row r="149" spans="1:16" s="112" customFormat="1" ht="12.75">
      <c r="A149" s="109">
        <v>19</v>
      </c>
      <c r="B149" s="109"/>
      <c r="C149" s="110" t="s">
        <v>270</v>
      </c>
      <c r="D149" s="109" t="s">
        <v>200</v>
      </c>
      <c r="E149" s="237">
        <v>7.4</v>
      </c>
      <c r="F149" s="133"/>
      <c r="G149" s="133"/>
      <c r="H149" s="133"/>
      <c r="I149" s="137"/>
      <c r="J149" s="133"/>
      <c r="K149" s="133"/>
      <c r="L149" s="133"/>
      <c r="M149" s="133"/>
      <c r="N149" s="133"/>
      <c r="O149" s="133"/>
      <c r="P149" s="133"/>
    </row>
    <row r="150" spans="1:16" s="112" customFormat="1" ht="12.75">
      <c r="A150" s="109"/>
      <c r="B150" s="109"/>
      <c r="C150" s="231" t="s">
        <v>215</v>
      </c>
      <c r="D150" s="109"/>
      <c r="E150" s="237"/>
      <c r="F150" s="133"/>
      <c r="G150" s="133"/>
      <c r="H150" s="133"/>
      <c r="I150" s="137"/>
      <c r="J150" s="133"/>
      <c r="K150" s="133"/>
      <c r="L150" s="232"/>
      <c r="M150" s="232"/>
      <c r="N150" s="232"/>
      <c r="O150" s="232"/>
      <c r="P150" s="232"/>
    </row>
    <row r="151" spans="1:16" s="112" customFormat="1" ht="12.75">
      <c r="A151" s="109"/>
      <c r="B151" s="109"/>
      <c r="C151" s="110"/>
      <c r="D151" s="109"/>
      <c r="E151" s="237"/>
      <c r="F151" s="133"/>
      <c r="G151" s="133"/>
      <c r="H151" s="133"/>
      <c r="I151" s="137"/>
      <c r="J151" s="133"/>
      <c r="K151" s="133"/>
      <c r="L151" s="133"/>
      <c r="M151" s="133"/>
      <c r="N151" s="133"/>
      <c r="O151" s="133"/>
      <c r="P151" s="133"/>
    </row>
    <row r="152" spans="1:16" s="112" customFormat="1" ht="12.75">
      <c r="A152" s="238" t="s">
        <v>308</v>
      </c>
      <c r="B152" s="197" t="s">
        <v>514</v>
      </c>
      <c r="C152" s="127" t="s">
        <v>116</v>
      </c>
      <c r="D152" s="127"/>
      <c r="E152" s="239"/>
      <c r="F152" s="126"/>
      <c r="G152" s="129"/>
      <c r="H152" s="163"/>
      <c r="I152" s="163"/>
      <c r="J152" s="163"/>
      <c r="K152" s="163"/>
      <c r="L152" s="163"/>
      <c r="M152" s="163"/>
      <c r="N152" s="163"/>
      <c r="O152" s="163"/>
      <c r="P152" s="163"/>
    </row>
    <row r="153" spans="1:16" s="112" customFormat="1" ht="12.75">
      <c r="A153" s="109"/>
      <c r="B153" s="109"/>
      <c r="C153" s="233" t="s">
        <v>302</v>
      </c>
      <c r="D153" s="109"/>
      <c r="E153" s="237"/>
      <c r="F153" s="133"/>
      <c r="G153" s="133"/>
      <c r="H153" s="133"/>
      <c r="I153" s="137"/>
      <c r="J153" s="133"/>
      <c r="K153" s="133"/>
      <c r="L153" s="133"/>
      <c r="M153" s="133"/>
      <c r="N153" s="133"/>
      <c r="O153" s="133"/>
      <c r="P153" s="133"/>
    </row>
    <row r="154" spans="1:16" s="112" customFormat="1" ht="12.75">
      <c r="A154" s="109">
        <v>1</v>
      </c>
      <c r="B154" s="109"/>
      <c r="C154" s="110" t="s">
        <v>271</v>
      </c>
      <c r="D154" s="109" t="s">
        <v>200</v>
      </c>
      <c r="E154" s="237">
        <v>260</v>
      </c>
      <c r="F154" s="133"/>
      <c r="G154" s="133"/>
      <c r="H154" s="133"/>
      <c r="I154" s="137"/>
      <c r="J154" s="133"/>
      <c r="K154" s="133"/>
      <c r="L154" s="133"/>
      <c r="M154" s="133"/>
      <c r="N154" s="133"/>
      <c r="O154" s="133"/>
      <c r="P154" s="133"/>
    </row>
    <row r="155" spans="1:16" s="112" customFormat="1" ht="12.75">
      <c r="A155" s="109"/>
      <c r="B155" s="109"/>
      <c r="C155" s="234" t="s">
        <v>272</v>
      </c>
      <c r="D155" s="109" t="s">
        <v>200</v>
      </c>
      <c r="E155" s="237">
        <v>546</v>
      </c>
      <c r="F155" s="133"/>
      <c r="G155" s="133"/>
      <c r="H155" s="133"/>
      <c r="I155" s="137"/>
      <c r="J155" s="133"/>
      <c r="K155" s="133"/>
      <c r="L155" s="133"/>
      <c r="M155" s="133"/>
      <c r="N155" s="133"/>
      <c r="O155" s="133"/>
      <c r="P155" s="133"/>
    </row>
    <row r="156" spans="1:16" s="112" customFormat="1" ht="12.75">
      <c r="A156" s="109"/>
      <c r="B156" s="109"/>
      <c r="C156" s="234" t="s">
        <v>273</v>
      </c>
      <c r="D156" s="109" t="s">
        <v>4</v>
      </c>
      <c r="E156" s="237">
        <v>39</v>
      </c>
      <c r="F156" s="133"/>
      <c r="G156" s="133"/>
      <c r="H156" s="133"/>
      <c r="I156" s="137"/>
      <c r="J156" s="133"/>
      <c r="K156" s="133"/>
      <c r="L156" s="133"/>
      <c r="M156" s="133"/>
      <c r="N156" s="133"/>
      <c r="O156" s="133"/>
      <c r="P156" s="133"/>
    </row>
    <row r="157" spans="1:16" s="112" customFormat="1" ht="25.5">
      <c r="A157" s="109">
        <v>2</v>
      </c>
      <c r="B157" s="109"/>
      <c r="C157" s="110" t="s">
        <v>478</v>
      </c>
      <c r="D157" s="109" t="s">
        <v>200</v>
      </c>
      <c r="E157" s="237">
        <v>260</v>
      </c>
      <c r="F157" s="133"/>
      <c r="G157" s="133"/>
      <c r="H157" s="133"/>
      <c r="I157" s="137"/>
      <c r="J157" s="133"/>
      <c r="K157" s="133"/>
      <c r="L157" s="133"/>
      <c r="M157" s="133"/>
      <c r="N157" s="133"/>
      <c r="O157" s="133"/>
      <c r="P157" s="133"/>
    </row>
    <row r="158" spans="1:16" s="112" customFormat="1" ht="12.75">
      <c r="A158" s="109"/>
      <c r="B158" s="109"/>
      <c r="C158" s="234" t="s">
        <v>274</v>
      </c>
      <c r="D158" s="109" t="s">
        <v>200</v>
      </c>
      <c r="E158" s="237">
        <v>291.2</v>
      </c>
      <c r="F158" s="133"/>
      <c r="G158" s="133"/>
      <c r="H158" s="133"/>
      <c r="I158" s="137"/>
      <c r="J158" s="133"/>
      <c r="K158" s="133"/>
      <c r="L158" s="133"/>
      <c r="M158" s="133"/>
      <c r="N158" s="133"/>
      <c r="O158" s="133"/>
      <c r="P158" s="133"/>
    </row>
    <row r="159" spans="1:16" s="112" customFormat="1" ht="12.75">
      <c r="A159" s="109"/>
      <c r="B159" s="109"/>
      <c r="C159" s="234" t="s">
        <v>275</v>
      </c>
      <c r="D159" s="109" t="s">
        <v>4</v>
      </c>
      <c r="E159" s="241">
        <v>18</v>
      </c>
      <c r="F159" s="133"/>
      <c r="G159" s="133"/>
      <c r="H159" s="133"/>
      <c r="I159" s="137"/>
      <c r="J159" s="133"/>
      <c r="K159" s="133"/>
      <c r="L159" s="133"/>
      <c r="M159" s="133"/>
      <c r="N159" s="133"/>
      <c r="O159" s="133"/>
      <c r="P159" s="133"/>
    </row>
    <row r="160" spans="1:16" s="112" customFormat="1" ht="12.75">
      <c r="A160" s="109">
        <v>3</v>
      </c>
      <c r="B160" s="109"/>
      <c r="C160" s="110" t="s">
        <v>276</v>
      </c>
      <c r="D160" s="109" t="s">
        <v>1</v>
      </c>
      <c r="E160" s="237">
        <v>1</v>
      </c>
      <c r="F160" s="133"/>
      <c r="G160" s="133"/>
      <c r="H160" s="133"/>
      <c r="I160" s="137"/>
      <c r="J160" s="133"/>
      <c r="K160" s="133"/>
      <c r="L160" s="133"/>
      <c r="M160" s="133"/>
      <c r="N160" s="133"/>
      <c r="O160" s="133"/>
      <c r="P160" s="133"/>
    </row>
    <row r="161" spans="1:16" s="112" customFormat="1" ht="12.75">
      <c r="A161" s="109">
        <v>4</v>
      </c>
      <c r="B161" s="109"/>
      <c r="C161" s="110" t="s">
        <v>277</v>
      </c>
      <c r="D161" s="109" t="s">
        <v>1</v>
      </c>
      <c r="E161" s="237">
        <v>1</v>
      </c>
      <c r="F161" s="133"/>
      <c r="G161" s="133"/>
      <c r="H161" s="133"/>
      <c r="I161" s="137"/>
      <c r="J161" s="133"/>
      <c r="K161" s="133"/>
      <c r="L161" s="133"/>
      <c r="M161" s="133"/>
      <c r="N161" s="133"/>
      <c r="O161" s="133"/>
      <c r="P161" s="133"/>
    </row>
    <row r="162" spans="1:16" s="112" customFormat="1" ht="12.75">
      <c r="A162" s="109">
        <v>5</v>
      </c>
      <c r="B162" s="109"/>
      <c r="C162" s="110" t="s">
        <v>278</v>
      </c>
      <c r="D162" s="109" t="s">
        <v>200</v>
      </c>
      <c r="E162" s="237">
        <v>190</v>
      </c>
      <c r="F162" s="133"/>
      <c r="G162" s="133"/>
      <c r="H162" s="133"/>
      <c r="I162" s="137"/>
      <c r="J162" s="133"/>
      <c r="K162" s="133"/>
      <c r="L162" s="133"/>
      <c r="M162" s="133"/>
      <c r="N162" s="133"/>
      <c r="O162" s="133"/>
      <c r="P162" s="133"/>
    </row>
    <row r="163" spans="1:16" s="112" customFormat="1" ht="12.75">
      <c r="A163" s="109"/>
      <c r="B163" s="109"/>
      <c r="C163" s="233" t="s">
        <v>279</v>
      </c>
      <c r="D163" s="109"/>
      <c r="E163" s="237"/>
      <c r="F163" s="133"/>
      <c r="G163" s="133"/>
      <c r="H163" s="133"/>
      <c r="I163" s="137"/>
      <c r="J163" s="133"/>
      <c r="K163" s="133"/>
      <c r="L163" s="133"/>
      <c r="M163" s="133"/>
      <c r="N163" s="133"/>
      <c r="O163" s="133"/>
      <c r="P163" s="133"/>
    </row>
    <row r="164" spans="1:16" s="112" customFormat="1" ht="25.5">
      <c r="A164" s="109">
        <v>6</v>
      </c>
      <c r="B164" s="109"/>
      <c r="C164" s="110" t="s">
        <v>508</v>
      </c>
      <c r="D164" s="109" t="s">
        <v>200</v>
      </c>
      <c r="E164" s="237">
        <v>3380</v>
      </c>
      <c r="F164" s="133"/>
      <c r="G164" s="133"/>
      <c r="H164" s="133"/>
      <c r="I164" s="137"/>
      <c r="J164" s="133"/>
      <c r="K164" s="133"/>
      <c r="L164" s="133"/>
      <c r="M164" s="133"/>
      <c r="N164" s="133"/>
      <c r="O164" s="133"/>
      <c r="P164" s="133"/>
    </row>
    <row r="165" spans="1:16" s="112" customFormat="1" ht="38.25">
      <c r="A165" s="109">
        <v>7</v>
      </c>
      <c r="B165" s="109"/>
      <c r="C165" s="110" t="s">
        <v>280</v>
      </c>
      <c r="D165" s="109" t="s">
        <v>200</v>
      </c>
      <c r="E165" s="237">
        <v>3380</v>
      </c>
      <c r="F165" s="133"/>
      <c r="G165" s="133"/>
      <c r="H165" s="133"/>
      <c r="I165" s="137"/>
      <c r="J165" s="133"/>
      <c r="K165" s="133"/>
      <c r="L165" s="133"/>
      <c r="M165" s="133"/>
      <c r="N165" s="133"/>
      <c r="O165" s="133"/>
      <c r="P165" s="133"/>
    </row>
    <row r="166" spans="1:16" s="112" customFormat="1" ht="12.75">
      <c r="A166" s="109"/>
      <c r="B166" s="109"/>
      <c r="C166" s="234" t="s">
        <v>273</v>
      </c>
      <c r="D166" s="109" t="s">
        <v>4</v>
      </c>
      <c r="E166" s="241">
        <v>237</v>
      </c>
      <c r="F166" s="133"/>
      <c r="G166" s="133"/>
      <c r="H166" s="133"/>
      <c r="I166" s="137"/>
      <c r="J166" s="133"/>
      <c r="K166" s="133"/>
      <c r="L166" s="133"/>
      <c r="M166" s="133"/>
      <c r="N166" s="133"/>
      <c r="O166" s="133"/>
      <c r="P166" s="133"/>
    </row>
    <row r="167" spans="1:16" s="112" customFormat="1" ht="25.5">
      <c r="A167" s="109">
        <v>8</v>
      </c>
      <c r="B167" s="109"/>
      <c r="C167" s="110" t="s">
        <v>281</v>
      </c>
      <c r="D167" s="109" t="s">
        <v>200</v>
      </c>
      <c r="E167" s="237">
        <v>3400</v>
      </c>
      <c r="F167" s="133"/>
      <c r="G167" s="133"/>
      <c r="H167" s="133"/>
      <c r="I167" s="137"/>
      <c r="J167" s="133"/>
      <c r="K167" s="133"/>
      <c r="L167" s="133"/>
      <c r="M167" s="133"/>
      <c r="N167" s="133"/>
      <c r="O167" s="133"/>
      <c r="P167" s="133"/>
    </row>
    <row r="168" spans="1:16" s="112" customFormat="1" ht="12.75">
      <c r="A168" s="109">
        <v>9</v>
      </c>
      <c r="B168" s="109"/>
      <c r="C168" s="110" t="s">
        <v>282</v>
      </c>
      <c r="D168" s="109" t="s">
        <v>200</v>
      </c>
      <c r="E168" s="237">
        <v>3380</v>
      </c>
      <c r="F168" s="133"/>
      <c r="G168" s="133"/>
      <c r="H168" s="133"/>
      <c r="I168" s="137"/>
      <c r="J168" s="133"/>
      <c r="K168" s="133"/>
      <c r="L168" s="133"/>
      <c r="M168" s="133"/>
      <c r="N168" s="133"/>
      <c r="O168" s="133"/>
      <c r="P168" s="133"/>
    </row>
    <row r="169" spans="1:16" s="112" customFormat="1" ht="12.75">
      <c r="A169" s="109"/>
      <c r="B169" s="109"/>
      <c r="C169" s="234" t="s">
        <v>272</v>
      </c>
      <c r="D169" s="109" t="s">
        <v>200</v>
      </c>
      <c r="E169" s="237">
        <v>7098</v>
      </c>
      <c r="F169" s="133"/>
      <c r="G169" s="133"/>
      <c r="H169" s="133"/>
      <c r="I169" s="137"/>
      <c r="J169" s="133"/>
      <c r="K169" s="133"/>
      <c r="L169" s="133"/>
      <c r="M169" s="133"/>
      <c r="N169" s="133"/>
      <c r="O169" s="133"/>
      <c r="P169" s="133"/>
    </row>
    <row r="170" spans="1:16" s="112" customFormat="1" ht="12.75">
      <c r="A170" s="109"/>
      <c r="B170" s="109"/>
      <c r="C170" s="234" t="s">
        <v>273</v>
      </c>
      <c r="D170" s="109" t="s">
        <v>4</v>
      </c>
      <c r="E170" s="237">
        <v>507</v>
      </c>
      <c r="F170" s="133"/>
      <c r="G170" s="133"/>
      <c r="H170" s="133"/>
      <c r="I170" s="137"/>
      <c r="J170" s="133"/>
      <c r="K170" s="133"/>
      <c r="L170" s="133"/>
      <c r="M170" s="133"/>
      <c r="N170" s="133"/>
      <c r="O170" s="133"/>
      <c r="P170" s="133"/>
    </row>
    <row r="171" spans="1:16" s="112" customFormat="1" ht="25.5">
      <c r="A171" s="109">
        <v>10</v>
      </c>
      <c r="B171" s="109"/>
      <c r="C171" s="110" t="s">
        <v>478</v>
      </c>
      <c r="D171" s="109" t="s">
        <v>200</v>
      </c>
      <c r="E171" s="237">
        <v>3380</v>
      </c>
      <c r="F171" s="133"/>
      <c r="G171" s="133"/>
      <c r="H171" s="133"/>
      <c r="I171" s="137"/>
      <c r="J171" s="133"/>
      <c r="K171" s="133"/>
      <c r="L171" s="133"/>
      <c r="M171" s="133"/>
      <c r="N171" s="133"/>
      <c r="O171" s="133"/>
      <c r="P171" s="133"/>
    </row>
    <row r="172" spans="1:16" s="112" customFormat="1" ht="12.75">
      <c r="A172" s="109"/>
      <c r="B172" s="109"/>
      <c r="C172" s="234" t="s">
        <v>274</v>
      </c>
      <c r="D172" s="109" t="s">
        <v>200</v>
      </c>
      <c r="E172" s="237">
        <v>3785.6</v>
      </c>
      <c r="F172" s="133"/>
      <c r="G172" s="133"/>
      <c r="H172" s="133"/>
      <c r="I172" s="137"/>
      <c r="J172" s="133"/>
      <c r="K172" s="133"/>
      <c r="L172" s="133"/>
      <c r="M172" s="133"/>
      <c r="N172" s="133"/>
      <c r="O172" s="133"/>
      <c r="P172" s="133"/>
    </row>
    <row r="173" spans="1:16" s="112" customFormat="1" ht="12.75">
      <c r="A173" s="109"/>
      <c r="B173" s="109"/>
      <c r="C173" s="234" t="s">
        <v>275</v>
      </c>
      <c r="D173" s="109" t="s">
        <v>4</v>
      </c>
      <c r="E173" s="237">
        <v>236.6</v>
      </c>
      <c r="F173" s="133"/>
      <c r="G173" s="133"/>
      <c r="H173" s="133"/>
      <c r="I173" s="137"/>
      <c r="J173" s="133"/>
      <c r="K173" s="133"/>
      <c r="L173" s="133"/>
      <c r="M173" s="133"/>
      <c r="N173" s="133"/>
      <c r="O173" s="133"/>
      <c r="P173" s="133"/>
    </row>
    <row r="174" spans="1:16" s="112" customFormat="1" ht="12.75">
      <c r="A174" s="109">
        <v>11</v>
      </c>
      <c r="B174" s="109"/>
      <c r="C174" s="110" t="s">
        <v>283</v>
      </c>
      <c r="D174" s="109" t="s">
        <v>113</v>
      </c>
      <c r="E174" s="237">
        <v>300</v>
      </c>
      <c r="F174" s="133"/>
      <c r="G174" s="133"/>
      <c r="H174" s="133"/>
      <c r="I174" s="137"/>
      <c r="J174" s="133"/>
      <c r="K174" s="133"/>
      <c r="L174" s="133"/>
      <c r="M174" s="133"/>
      <c r="N174" s="133"/>
      <c r="O174" s="133"/>
      <c r="P174" s="133"/>
    </row>
    <row r="175" spans="1:16" s="112" customFormat="1" ht="12.75">
      <c r="A175" s="109"/>
      <c r="B175" s="109"/>
      <c r="C175" s="233" t="s">
        <v>284</v>
      </c>
      <c r="D175" s="109"/>
      <c r="E175" s="237"/>
      <c r="F175" s="133"/>
      <c r="G175" s="133"/>
      <c r="H175" s="133"/>
      <c r="I175" s="137"/>
      <c r="J175" s="133"/>
      <c r="K175" s="133"/>
      <c r="L175" s="133"/>
      <c r="M175" s="133"/>
      <c r="N175" s="133"/>
      <c r="O175" s="133"/>
      <c r="P175" s="133"/>
    </row>
    <row r="176" spans="1:16" s="112" customFormat="1" ht="12.75">
      <c r="A176" s="109">
        <v>12</v>
      </c>
      <c r="B176" s="109"/>
      <c r="C176" s="110" t="s">
        <v>479</v>
      </c>
      <c r="D176" s="109" t="s">
        <v>200</v>
      </c>
      <c r="E176" s="237">
        <v>121</v>
      </c>
      <c r="F176" s="133"/>
      <c r="G176" s="133"/>
      <c r="H176" s="133"/>
      <c r="I176" s="137"/>
      <c r="J176" s="133"/>
      <c r="K176" s="133"/>
      <c r="L176" s="133"/>
      <c r="M176" s="133"/>
      <c r="N176" s="133"/>
      <c r="O176" s="133"/>
      <c r="P176" s="133"/>
    </row>
    <row r="177" spans="1:16" s="112" customFormat="1" ht="12.75">
      <c r="A177" s="109">
        <v>13</v>
      </c>
      <c r="B177" s="109"/>
      <c r="C177" s="110" t="s">
        <v>285</v>
      </c>
      <c r="D177" s="109" t="s">
        <v>200</v>
      </c>
      <c r="E177" s="237">
        <v>110</v>
      </c>
      <c r="F177" s="133"/>
      <c r="G177" s="133"/>
      <c r="H177" s="133"/>
      <c r="I177" s="137"/>
      <c r="J177" s="133"/>
      <c r="K177" s="133"/>
      <c r="L177" s="133"/>
      <c r="M177" s="133"/>
      <c r="N177" s="133"/>
      <c r="O177" s="133"/>
      <c r="P177" s="133"/>
    </row>
    <row r="178" spans="1:16" s="112" customFormat="1" ht="12.75">
      <c r="A178" s="109"/>
      <c r="B178" s="109"/>
      <c r="C178" s="234" t="s">
        <v>272</v>
      </c>
      <c r="D178" s="109" t="s">
        <v>200</v>
      </c>
      <c r="E178" s="237">
        <v>231</v>
      </c>
      <c r="F178" s="133"/>
      <c r="G178" s="133"/>
      <c r="H178" s="133"/>
      <c r="I178" s="137"/>
      <c r="J178" s="133"/>
      <c r="K178" s="133"/>
      <c r="L178" s="133"/>
      <c r="M178" s="133"/>
      <c r="N178" s="133"/>
      <c r="O178" s="133"/>
      <c r="P178" s="133"/>
    </row>
    <row r="179" spans="1:16" s="112" customFormat="1" ht="12.75">
      <c r="A179" s="109"/>
      <c r="B179" s="109"/>
      <c r="C179" s="234" t="s">
        <v>273</v>
      </c>
      <c r="D179" s="109" t="s">
        <v>4</v>
      </c>
      <c r="E179" s="237">
        <v>16.5</v>
      </c>
      <c r="F179" s="133"/>
      <c r="G179" s="133"/>
      <c r="H179" s="133"/>
      <c r="I179" s="137"/>
      <c r="J179" s="133"/>
      <c r="K179" s="133"/>
      <c r="L179" s="133"/>
      <c r="M179" s="133"/>
      <c r="N179" s="133"/>
      <c r="O179" s="133"/>
      <c r="P179" s="133"/>
    </row>
    <row r="180" spans="1:16" s="112" customFormat="1" ht="12.75">
      <c r="A180" s="109">
        <v>14</v>
      </c>
      <c r="B180" s="109"/>
      <c r="C180" s="110" t="s">
        <v>286</v>
      </c>
      <c r="D180" s="109" t="s">
        <v>199</v>
      </c>
      <c r="E180" s="237">
        <v>0.6</v>
      </c>
      <c r="F180" s="133"/>
      <c r="G180" s="133"/>
      <c r="H180" s="133"/>
      <c r="I180" s="137"/>
      <c r="J180" s="133"/>
      <c r="K180" s="133"/>
      <c r="L180" s="133"/>
      <c r="M180" s="133"/>
      <c r="N180" s="133"/>
      <c r="O180" s="133"/>
      <c r="P180" s="133"/>
    </row>
    <row r="181" spans="1:16" s="112" customFormat="1" ht="12.75">
      <c r="A181" s="109">
        <v>15</v>
      </c>
      <c r="B181" s="109"/>
      <c r="C181" s="110" t="s">
        <v>287</v>
      </c>
      <c r="D181" s="109" t="s">
        <v>199</v>
      </c>
      <c r="E181" s="237">
        <v>0.5</v>
      </c>
      <c r="F181" s="133"/>
      <c r="G181" s="133"/>
      <c r="H181" s="133"/>
      <c r="I181" s="137"/>
      <c r="J181" s="133"/>
      <c r="K181" s="133"/>
      <c r="L181" s="133"/>
      <c r="M181" s="133"/>
      <c r="N181" s="133"/>
      <c r="O181" s="133"/>
      <c r="P181" s="133"/>
    </row>
    <row r="182" spans="1:16" s="112" customFormat="1" ht="25.5">
      <c r="A182" s="109">
        <v>16</v>
      </c>
      <c r="B182" s="109"/>
      <c r="C182" s="110" t="s">
        <v>288</v>
      </c>
      <c r="D182" s="109" t="s">
        <v>200</v>
      </c>
      <c r="E182" s="237">
        <v>110</v>
      </c>
      <c r="F182" s="133"/>
      <c r="G182" s="133"/>
      <c r="H182" s="133"/>
      <c r="I182" s="137"/>
      <c r="J182" s="133"/>
      <c r="K182" s="133"/>
      <c r="L182" s="133"/>
      <c r="M182" s="133"/>
      <c r="N182" s="133"/>
      <c r="O182" s="133"/>
      <c r="P182" s="133"/>
    </row>
    <row r="183" spans="1:16" s="112" customFormat="1" ht="12.75">
      <c r="A183" s="109"/>
      <c r="B183" s="109"/>
      <c r="C183" s="110"/>
      <c r="D183" s="109"/>
      <c r="E183" s="237"/>
      <c r="F183" s="133"/>
      <c r="G183" s="133"/>
      <c r="H183" s="133"/>
      <c r="I183" s="137"/>
      <c r="J183" s="133"/>
      <c r="K183" s="133"/>
      <c r="L183" s="133"/>
      <c r="M183" s="133"/>
      <c r="N183" s="133"/>
      <c r="O183" s="133"/>
      <c r="P183" s="133"/>
    </row>
    <row r="184" spans="1:16" s="112" customFormat="1" ht="12.75">
      <c r="A184" s="109"/>
      <c r="B184" s="109"/>
      <c r="C184" s="231" t="s">
        <v>215</v>
      </c>
      <c r="D184" s="109"/>
      <c r="E184" s="237"/>
      <c r="F184" s="133"/>
      <c r="G184" s="133"/>
      <c r="H184" s="133"/>
      <c r="I184" s="137"/>
      <c r="J184" s="133"/>
      <c r="K184" s="133"/>
      <c r="L184" s="232"/>
      <c r="M184" s="232"/>
      <c r="N184" s="232"/>
      <c r="O184" s="232"/>
      <c r="P184" s="232"/>
    </row>
    <row r="185" spans="1:16" s="112" customFormat="1" ht="12.75">
      <c r="A185" s="109"/>
      <c r="B185" s="109"/>
      <c r="C185" s="110"/>
      <c r="D185" s="109"/>
      <c r="E185" s="237"/>
      <c r="F185" s="133"/>
      <c r="G185" s="133"/>
      <c r="H185" s="133"/>
      <c r="I185" s="137"/>
      <c r="J185" s="133"/>
      <c r="K185" s="133"/>
      <c r="L185" s="133"/>
      <c r="M185" s="133"/>
      <c r="N185" s="133"/>
      <c r="O185" s="133"/>
      <c r="P185" s="133"/>
    </row>
    <row r="186" spans="1:16" s="112" customFormat="1" ht="12.75">
      <c r="A186" s="238" t="s">
        <v>309</v>
      </c>
      <c r="B186" s="197" t="s">
        <v>514</v>
      </c>
      <c r="C186" s="127" t="s">
        <v>289</v>
      </c>
      <c r="D186" s="127"/>
      <c r="E186" s="239"/>
      <c r="F186" s="126"/>
      <c r="G186" s="129"/>
      <c r="H186" s="163"/>
      <c r="I186" s="163"/>
      <c r="J186" s="163"/>
      <c r="K186" s="163"/>
      <c r="L186" s="163"/>
      <c r="M186" s="163"/>
      <c r="N186" s="163"/>
      <c r="O186" s="163"/>
      <c r="P186" s="163"/>
    </row>
    <row r="187" spans="1:16" s="112" customFormat="1" ht="25.5">
      <c r="A187" s="109">
        <v>1</v>
      </c>
      <c r="B187" s="109"/>
      <c r="C187" s="110" t="s">
        <v>509</v>
      </c>
      <c r="D187" s="109" t="s">
        <v>200</v>
      </c>
      <c r="E187" s="237">
        <v>52</v>
      </c>
      <c r="F187" s="133"/>
      <c r="G187" s="133"/>
      <c r="H187" s="133"/>
      <c r="I187" s="137"/>
      <c r="J187" s="133"/>
      <c r="K187" s="133"/>
      <c r="L187" s="133"/>
      <c r="M187" s="133"/>
      <c r="N187" s="133"/>
      <c r="O187" s="133"/>
      <c r="P187" s="133"/>
    </row>
    <row r="188" spans="1:16" s="112" customFormat="1" ht="25.5">
      <c r="A188" s="109">
        <v>2</v>
      </c>
      <c r="B188" s="109"/>
      <c r="C188" s="110" t="s">
        <v>290</v>
      </c>
      <c r="D188" s="109" t="s">
        <v>200</v>
      </c>
      <c r="E188" s="237">
        <v>52</v>
      </c>
      <c r="F188" s="133"/>
      <c r="G188" s="133"/>
      <c r="H188" s="133"/>
      <c r="I188" s="137"/>
      <c r="J188" s="133"/>
      <c r="K188" s="133"/>
      <c r="L188" s="133"/>
      <c r="M188" s="133"/>
      <c r="N188" s="133"/>
      <c r="O188" s="133"/>
      <c r="P188" s="133"/>
    </row>
    <row r="189" spans="1:16" s="112" customFormat="1" ht="12.75">
      <c r="A189" s="109"/>
      <c r="B189" s="109"/>
      <c r="C189" s="234" t="s">
        <v>243</v>
      </c>
      <c r="D189" s="109" t="s">
        <v>200</v>
      </c>
      <c r="E189" s="237">
        <v>52</v>
      </c>
      <c r="F189" s="133"/>
      <c r="G189" s="133"/>
      <c r="H189" s="133"/>
      <c r="I189" s="137"/>
      <c r="J189" s="133"/>
      <c r="K189" s="133"/>
      <c r="L189" s="133"/>
      <c r="M189" s="133"/>
      <c r="N189" s="133"/>
      <c r="O189" s="133"/>
      <c r="P189" s="133"/>
    </row>
    <row r="190" spans="1:16" s="112" customFormat="1" ht="12.75">
      <c r="A190" s="109"/>
      <c r="B190" s="109"/>
      <c r="C190" s="234" t="s">
        <v>291</v>
      </c>
      <c r="D190" s="109" t="s">
        <v>113</v>
      </c>
      <c r="E190" s="237">
        <v>128</v>
      </c>
      <c r="F190" s="133"/>
      <c r="G190" s="133"/>
      <c r="H190" s="133"/>
      <c r="I190" s="137"/>
      <c r="J190" s="133"/>
      <c r="K190" s="133"/>
      <c r="L190" s="133"/>
      <c r="M190" s="133"/>
      <c r="N190" s="133"/>
      <c r="O190" s="133"/>
      <c r="P190" s="133"/>
    </row>
    <row r="191" spans="1:16" s="112" customFormat="1" ht="12.75">
      <c r="A191" s="109"/>
      <c r="B191" s="109"/>
      <c r="C191" s="231" t="s">
        <v>215</v>
      </c>
      <c r="D191" s="109"/>
      <c r="E191" s="237"/>
      <c r="F191" s="133"/>
      <c r="G191" s="133"/>
      <c r="H191" s="133"/>
      <c r="I191" s="137"/>
      <c r="J191" s="133"/>
      <c r="K191" s="133"/>
      <c r="L191" s="232"/>
      <c r="M191" s="232"/>
      <c r="N191" s="232"/>
      <c r="O191" s="232"/>
      <c r="P191" s="232"/>
    </row>
    <row r="192" spans="1:16" s="112" customFormat="1" ht="12.75">
      <c r="A192" s="109"/>
      <c r="B192" s="109"/>
      <c r="C192" s="110"/>
      <c r="D192" s="109"/>
      <c r="E192" s="237"/>
      <c r="F192" s="133"/>
      <c r="G192" s="133"/>
      <c r="H192" s="133"/>
      <c r="I192" s="137"/>
      <c r="J192" s="133"/>
      <c r="K192" s="133"/>
      <c r="L192" s="133"/>
      <c r="M192" s="133"/>
      <c r="N192" s="133"/>
      <c r="O192" s="133"/>
      <c r="P192" s="133"/>
    </row>
    <row r="193" spans="1:16" s="112" customFormat="1" ht="12.75">
      <c r="A193" s="238" t="s">
        <v>310</v>
      </c>
      <c r="B193" s="197" t="s">
        <v>517</v>
      </c>
      <c r="C193" s="127" t="s">
        <v>183</v>
      </c>
      <c r="D193" s="127"/>
      <c r="E193" s="239"/>
      <c r="F193" s="126"/>
      <c r="G193" s="129"/>
      <c r="H193" s="163"/>
      <c r="I193" s="163"/>
      <c r="J193" s="163"/>
      <c r="K193" s="163"/>
      <c r="L193" s="163"/>
      <c r="M193" s="163"/>
      <c r="N193" s="163"/>
      <c r="O193" s="163"/>
      <c r="P193" s="163"/>
    </row>
    <row r="194" spans="1:16" s="112" customFormat="1" ht="25.5">
      <c r="A194" s="109">
        <v>1</v>
      </c>
      <c r="B194" s="109"/>
      <c r="C194" s="110" t="s">
        <v>292</v>
      </c>
      <c r="D194" s="109" t="s">
        <v>200</v>
      </c>
      <c r="E194" s="237">
        <v>278</v>
      </c>
      <c r="F194" s="133"/>
      <c r="G194" s="133"/>
      <c r="H194" s="133"/>
      <c r="I194" s="137"/>
      <c r="J194" s="133"/>
      <c r="K194" s="133"/>
      <c r="L194" s="133"/>
      <c r="M194" s="133"/>
      <c r="N194" s="133"/>
      <c r="O194" s="133"/>
      <c r="P194" s="133"/>
    </row>
    <row r="195" spans="1:16" s="112" customFormat="1" ht="12.75">
      <c r="A195" s="109"/>
      <c r="B195" s="109"/>
      <c r="C195" s="240" t="s">
        <v>293</v>
      </c>
      <c r="D195" s="109" t="s">
        <v>199</v>
      </c>
      <c r="E195" s="237">
        <v>45</v>
      </c>
      <c r="F195" s="133"/>
      <c r="G195" s="133"/>
      <c r="H195" s="133"/>
      <c r="I195" s="137"/>
      <c r="J195" s="133"/>
      <c r="K195" s="133"/>
      <c r="L195" s="133"/>
      <c r="M195" s="133"/>
      <c r="N195" s="133"/>
      <c r="O195" s="133"/>
      <c r="P195" s="133"/>
    </row>
    <row r="196" spans="1:16" s="112" customFormat="1" ht="12.75">
      <c r="A196" s="109"/>
      <c r="B196" s="109"/>
      <c r="C196" s="240" t="s">
        <v>181</v>
      </c>
      <c r="D196" s="109" t="s">
        <v>199</v>
      </c>
      <c r="E196" s="237">
        <v>100</v>
      </c>
      <c r="F196" s="133"/>
      <c r="G196" s="133"/>
      <c r="H196" s="133"/>
      <c r="I196" s="137"/>
      <c r="J196" s="133"/>
      <c r="K196" s="133"/>
      <c r="L196" s="133"/>
      <c r="M196" s="133"/>
      <c r="N196" s="133"/>
      <c r="O196" s="133"/>
      <c r="P196" s="133"/>
    </row>
    <row r="197" spans="1:16" s="112" customFormat="1" ht="12.75">
      <c r="A197" s="109"/>
      <c r="B197" s="109"/>
      <c r="C197" s="240" t="s">
        <v>294</v>
      </c>
      <c r="D197" s="109" t="s">
        <v>200</v>
      </c>
      <c r="E197" s="237">
        <v>280</v>
      </c>
      <c r="F197" s="133"/>
      <c r="G197" s="133"/>
      <c r="H197" s="133"/>
      <c r="I197" s="137"/>
      <c r="J197" s="133"/>
      <c r="K197" s="133"/>
      <c r="L197" s="133"/>
      <c r="M197" s="133"/>
      <c r="N197" s="133"/>
      <c r="O197" s="133"/>
      <c r="P197" s="133"/>
    </row>
    <row r="198" spans="1:16" s="112" customFormat="1" ht="12.75">
      <c r="A198" s="109">
        <v>2</v>
      </c>
      <c r="B198" s="109"/>
      <c r="C198" s="110" t="s">
        <v>295</v>
      </c>
      <c r="D198" s="109" t="s">
        <v>113</v>
      </c>
      <c r="E198" s="237">
        <v>225</v>
      </c>
      <c r="F198" s="133"/>
      <c r="G198" s="133"/>
      <c r="H198" s="133"/>
      <c r="I198" s="137"/>
      <c r="J198" s="133"/>
      <c r="K198" s="133"/>
      <c r="L198" s="133"/>
      <c r="M198" s="133"/>
      <c r="N198" s="133"/>
      <c r="O198" s="133"/>
      <c r="P198" s="133"/>
    </row>
    <row r="199" spans="1:16" s="112" customFormat="1" ht="12.75">
      <c r="A199" s="109"/>
      <c r="B199" s="109"/>
      <c r="C199" s="240" t="s">
        <v>296</v>
      </c>
      <c r="D199" s="109" t="s">
        <v>199</v>
      </c>
      <c r="E199" s="237">
        <v>18.9</v>
      </c>
      <c r="F199" s="133"/>
      <c r="G199" s="133"/>
      <c r="H199" s="133"/>
      <c r="I199" s="137"/>
      <c r="J199" s="133"/>
      <c r="K199" s="133"/>
      <c r="L199" s="133"/>
      <c r="M199" s="133"/>
      <c r="N199" s="133"/>
      <c r="O199" s="133"/>
      <c r="P199" s="133"/>
    </row>
    <row r="200" spans="1:16" s="112" customFormat="1" ht="12.75">
      <c r="A200" s="109"/>
      <c r="B200" s="109"/>
      <c r="C200" s="240" t="s">
        <v>297</v>
      </c>
      <c r="D200" s="109" t="s">
        <v>199</v>
      </c>
      <c r="E200" s="237">
        <v>4</v>
      </c>
      <c r="F200" s="133"/>
      <c r="G200" s="133"/>
      <c r="H200" s="133"/>
      <c r="I200" s="137"/>
      <c r="J200" s="133"/>
      <c r="K200" s="133"/>
      <c r="L200" s="133"/>
      <c r="M200" s="133"/>
      <c r="N200" s="133"/>
      <c r="O200" s="133"/>
      <c r="P200" s="133"/>
    </row>
    <row r="201" spans="1:16" s="112" customFormat="1" ht="25.5">
      <c r="A201" s="109">
        <v>3</v>
      </c>
      <c r="B201" s="109"/>
      <c r="C201" s="110" t="s">
        <v>298</v>
      </c>
      <c r="D201" s="109" t="s">
        <v>200</v>
      </c>
      <c r="E201" s="237">
        <v>22</v>
      </c>
      <c r="F201" s="133"/>
      <c r="G201" s="133"/>
      <c r="H201" s="133"/>
      <c r="I201" s="137"/>
      <c r="J201" s="133"/>
      <c r="K201" s="133"/>
      <c r="L201" s="133"/>
      <c r="M201" s="133"/>
      <c r="N201" s="133"/>
      <c r="O201" s="133"/>
      <c r="P201" s="133"/>
    </row>
    <row r="202" spans="1:16" s="112" customFormat="1" ht="12.75">
      <c r="A202" s="109">
        <v>4</v>
      </c>
      <c r="B202" s="109"/>
      <c r="C202" s="110" t="s">
        <v>299</v>
      </c>
      <c r="D202" s="109" t="s">
        <v>200</v>
      </c>
      <c r="E202" s="237">
        <v>46</v>
      </c>
      <c r="F202" s="133"/>
      <c r="G202" s="133"/>
      <c r="H202" s="133"/>
      <c r="I202" s="137"/>
      <c r="J202" s="133"/>
      <c r="K202" s="133"/>
      <c r="L202" s="133"/>
      <c r="M202" s="133"/>
      <c r="N202" s="133"/>
      <c r="O202" s="133"/>
      <c r="P202" s="133"/>
    </row>
    <row r="203" spans="1:16" s="112" customFormat="1" ht="38.25">
      <c r="A203" s="109">
        <v>5</v>
      </c>
      <c r="B203" s="109"/>
      <c r="C203" s="110" t="s">
        <v>510</v>
      </c>
      <c r="D203" s="109" t="s">
        <v>200</v>
      </c>
      <c r="E203" s="237">
        <v>116</v>
      </c>
      <c r="F203" s="133"/>
      <c r="G203" s="133"/>
      <c r="H203" s="133"/>
      <c r="I203" s="137"/>
      <c r="J203" s="133"/>
      <c r="K203" s="133"/>
      <c r="L203" s="133"/>
      <c r="M203" s="133"/>
      <c r="N203" s="133"/>
      <c r="O203" s="133"/>
      <c r="P203" s="133"/>
    </row>
    <row r="204" spans="1:16" s="112" customFormat="1" ht="12.75">
      <c r="A204" s="109"/>
      <c r="B204" s="109"/>
      <c r="C204" s="240" t="s">
        <v>181</v>
      </c>
      <c r="D204" s="109" t="s">
        <v>199</v>
      </c>
      <c r="E204" s="237">
        <v>25</v>
      </c>
      <c r="F204" s="133"/>
      <c r="G204" s="133"/>
      <c r="H204" s="133"/>
      <c r="I204" s="137"/>
      <c r="J204" s="133"/>
      <c r="K204" s="133"/>
      <c r="L204" s="133"/>
      <c r="M204" s="133"/>
      <c r="N204" s="133"/>
      <c r="O204" s="133"/>
      <c r="P204" s="133"/>
    </row>
    <row r="205" spans="1:16" s="112" customFormat="1" ht="12.75">
      <c r="A205" s="109"/>
      <c r="B205" s="109"/>
      <c r="C205" s="240" t="s">
        <v>300</v>
      </c>
      <c r="D205" s="109" t="s">
        <v>200</v>
      </c>
      <c r="E205" s="237">
        <v>128</v>
      </c>
      <c r="F205" s="133"/>
      <c r="G205" s="133"/>
      <c r="H205" s="133"/>
      <c r="I205" s="137"/>
      <c r="J205" s="133"/>
      <c r="K205" s="133"/>
      <c r="L205" s="133"/>
      <c r="M205" s="133"/>
      <c r="N205" s="133"/>
      <c r="O205" s="133"/>
      <c r="P205" s="133"/>
    </row>
    <row r="206" spans="1:16" s="112" customFormat="1" ht="12.75">
      <c r="A206" s="109">
        <v>6</v>
      </c>
      <c r="B206" s="109"/>
      <c r="C206" s="110" t="s">
        <v>301</v>
      </c>
      <c r="D206" s="109" t="s">
        <v>200</v>
      </c>
      <c r="E206" s="237">
        <v>440</v>
      </c>
      <c r="F206" s="133"/>
      <c r="G206" s="133"/>
      <c r="H206" s="133"/>
      <c r="I206" s="137"/>
      <c r="J206" s="133"/>
      <c r="K206" s="133"/>
      <c r="L206" s="133"/>
      <c r="M206" s="133"/>
      <c r="N206" s="133"/>
      <c r="O206" s="133"/>
      <c r="P206" s="133"/>
    </row>
    <row r="207" spans="1:16" s="112" customFormat="1" ht="12.75">
      <c r="A207" s="109"/>
      <c r="B207" s="109"/>
      <c r="C207" s="231" t="s">
        <v>215</v>
      </c>
      <c r="D207" s="109"/>
      <c r="E207" s="111"/>
      <c r="F207" s="133"/>
      <c r="G207" s="133"/>
      <c r="H207" s="133"/>
      <c r="I207" s="137"/>
      <c r="J207" s="133"/>
      <c r="K207" s="133"/>
      <c r="L207" s="232"/>
      <c r="M207" s="232"/>
      <c r="N207" s="232"/>
      <c r="O207" s="232"/>
      <c r="P207" s="232"/>
    </row>
    <row r="208" spans="1:16" s="113" customFormat="1" ht="13.5" thickBot="1">
      <c r="A208" s="164"/>
      <c r="B208" s="164"/>
      <c r="C208" s="165"/>
      <c r="D208" s="165"/>
      <c r="E208" s="138"/>
      <c r="F208" s="174"/>
      <c r="G208" s="175"/>
      <c r="H208" s="180"/>
      <c r="I208" s="180"/>
      <c r="J208" s="180"/>
      <c r="K208" s="180"/>
      <c r="L208" s="180"/>
      <c r="M208" s="180"/>
      <c r="N208" s="180"/>
      <c r="O208" s="180"/>
      <c r="P208" s="180"/>
    </row>
    <row r="209" spans="1:16" s="104" customFormat="1" ht="12.75">
      <c r="A209" s="166"/>
      <c r="B209" s="167"/>
      <c r="C209" s="177" t="s">
        <v>515</v>
      </c>
      <c r="D209" s="168"/>
      <c r="E209" s="168"/>
      <c r="F209" s="176"/>
      <c r="G209" s="176"/>
      <c r="H209" s="176"/>
      <c r="I209" s="176"/>
      <c r="J209" s="176"/>
      <c r="K209" s="178"/>
      <c r="L209" s="169">
        <v>0</v>
      </c>
      <c r="M209" s="169">
        <v>0</v>
      </c>
      <c r="N209" s="169">
        <v>0</v>
      </c>
      <c r="O209" s="169">
        <v>0</v>
      </c>
      <c r="P209" s="170">
        <v>0</v>
      </c>
    </row>
    <row r="210" spans="1:16" s="104" customFormat="1" ht="12.75">
      <c r="A210" s="412" t="s">
        <v>562</v>
      </c>
      <c r="B210" s="413"/>
      <c r="C210" s="413"/>
      <c r="D210" s="413"/>
      <c r="E210" s="413"/>
      <c r="F210" s="413"/>
      <c r="G210" s="413"/>
      <c r="H210" s="413"/>
      <c r="I210" s="413"/>
      <c r="J210" s="413"/>
      <c r="K210" s="413"/>
      <c r="L210" s="139"/>
      <c r="M210" s="139"/>
      <c r="N210" s="139">
        <v>0</v>
      </c>
      <c r="O210" s="139"/>
      <c r="P210" s="140">
        <v>0</v>
      </c>
    </row>
    <row r="211" spans="1:16" s="104" customFormat="1" ht="13.5" thickBot="1">
      <c r="A211" s="414" t="s">
        <v>516</v>
      </c>
      <c r="B211" s="415"/>
      <c r="C211" s="415"/>
      <c r="D211" s="415"/>
      <c r="E211" s="415"/>
      <c r="F211" s="415"/>
      <c r="G211" s="415"/>
      <c r="H211" s="415"/>
      <c r="I211" s="415"/>
      <c r="J211" s="415"/>
      <c r="K211" s="415"/>
      <c r="L211" s="141">
        <v>0</v>
      </c>
      <c r="M211" s="141">
        <v>0</v>
      </c>
      <c r="N211" s="141">
        <v>0</v>
      </c>
      <c r="O211" s="141">
        <v>0</v>
      </c>
      <c r="P211" s="142">
        <v>0</v>
      </c>
    </row>
    <row r="212" spans="1:5" s="116" customFormat="1" ht="12.75">
      <c r="A212" s="114"/>
      <c r="B212" s="114"/>
      <c r="C212" s="115"/>
      <c r="D212" s="114"/>
      <c r="E212" s="114"/>
    </row>
    <row r="213" spans="6:16" s="106" customFormat="1" ht="13.5">
      <c r="F213" s="188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1:15" s="119" customFormat="1" ht="12.75">
      <c r="A214" s="189"/>
      <c r="B214" s="189" t="s">
        <v>548</v>
      </c>
      <c r="D214" s="189"/>
      <c r="E214" s="189"/>
      <c r="F214" s="189"/>
      <c r="G214" s="189"/>
      <c r="J214" s="106" t="s">
        <v>550</v>
      </c>
      <c r="K214" s="106"/>
      <c r="L214" s="189"/>
      <c r="M214" s="106"/>
      <c r="N214" s="120"/>
      <c r="O214" s="189"/>
    </row>
    <row r="215" spans="1:16" s="119" customFormat="1" ht="12.75" customHeight="1">
      <c r="A215" s="189"/>
      <c r="B215" s="189" t="s">
        <v>155</v>
      </c>
      <c r="D215" s="189"/>
      <c r="E215" s="189"/>
      <c r="F215" s="189"/>
      <c r="G215" s="189"/>
      <c r="I215" s="190" t="s">
        <v>156</v>
      </c>
      <c r="J215" s="189" t="s">
        <v>198</v>
      </c>
      <c r="K215" s="1"/>
      <c r="L215" s="2"/>
      <c r="M215" s="1"/>
      <c r="N215" s="1"/>
      <c r="O215" s="189"/>
      <c r="P215" s="189"/>
    </row>
    <row r="216" spans="1:16" s="119" customFormat="1" ht="12.75">
      <c r="A216" s="189"/>
      <c r="B216" s="1" t="s">
        <v>549</v>
      </c>
      <c r="C216" s="187"/>
      <c r="D216" s="187"/>
      <c r="E216" s="189"/>
      <c r="F216" s="189"/>
      <c r="G216" s="189"/>
      <c r="I216" s="190"/>
      <c r="J216" s="1" t="s">
        <v>551</v>
      </c>
      <c r="K216" s="1"/>
      <c r="L216" s="2"/>
      <c r="M216" s="1"/>
      <c r="N216" s="1"/>
      <c r="O216" s="189"/>
      <c r="P216" s="189"/>
    </row>
    <row r="217" spans="1:16" s="119" customFormat="1" ht="12.75">
      <c r="A217" s="189"/>
      <c r="B217" s="106"/>
      <c r="C217" s="106"/>
      <c r="D217" s="106"/>
      <c r="E217" s="189"/>
      <c r="F217" s="189"/>
      <c r="G217" s="189"/>
      <c r="I217" s="189"/>
      <c r="J217" s="1"/>
      <c r="K217" s="187"/>
      <c r="L217" s="189"/>
      <c r="M217" s="189"/>
      <c r="N217" s="189"/>
      <c r="O217" s="189"/>
      <c r="P217" s="189"/>
    </row>
    <row r="218" spans="6:16" s="106" customFormat="1" ht="12.75"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6:16" s="106" customFormat="1" ht="12.75"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6:16" s="106" customFormat="1" ht="12.75"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6:16" s="106" customFormat="1" ht="12.75"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6:16" s="106" customFormat="1" ht="12.75"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6:16" s="106" customFormat="1" ht="12.75"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</sheetData>
  <sheetProtection/>
  <mergeCells count="12">
    <mergeCell ref="A210:K210"/>
    <mergeCell ref="A211:K211"/>
    <mergeCell ref="E11:E12"/>
    <mergeCell ref="F11:K11"/>
    <mergeCell ref="A1:P1"/>
    <mergeCell ref="A3:P3"/>
    <mergeCell ref="L11:P11"/>
    <mergeCell ref="A11:A12"/>
    <mergeCell ref="B11:B12"/>
    <mergeCell ref="C11:C12"/>
    <mergeCell ref="D11:D12"/>
    <mergeCell ref="A2:P2"/>
  </mergeCells>
  <printOptions/>
  <pageMargins left="0.1968503937007874" right="0.1968503937007874" top="0.984251968503937" bottom="0.7874015748031497" header="0.31496062992125984" footer="0.3937007874015748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P559"/>
  <sheetViews>
    <sheetView showZeros="0" zoomScaleSheetLayoutView="100" zoomScalePageLayoutView="0" workbookViewId="0" topLeftCell="A1">
      <selection activeCell="A7" sqref="A7"/>
    </sheetView>
  </sheetViews>
  <sheetFormatPr defaultColWidth="12.28125" defaultRowHeight="15"/>
  <cols>
    <col min="1" max="1" width="5.7109375" style="256" customWidth="1"/>
    <col min="2" max="2" width="8.7109375" style="256" customWidth="1"/>
    <col min="3" max="3" width="55.7109375" style="257" customWidth="1"/>
    <col min="4" max="4" width="7.7109375" style="256" customWidth="1"/>
    <col min="5" max="5" width="7.7109375" style="314" customWidth="1"/>
    <col min="6" max="11" width="8.7109375" style="256" customWidth="1"/>
    <col min="12" max="15" width="9.7109375" style="256" customWidth="1"/>
    <col min="16" max="16" width="12.7109375" style="256" customWidth="1"/>
    <col min="17" max="16384" width="12.28125" style="257" customWidth="1"/>
  </cols>
  <sheetData>
    <row r="1" spans="1:16" s="250" customFormat="1" ht="12.75" customHeight="1">
      <c r="A1" s="425" t="s">
        <v>565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251" customFormat="1" ht="13.5" customHeight="1">
      <c r="A2" s="426" t="s">
        <v>566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252" customFormat="1" ht="12.75" customHeight="1">
      <c r="A3" s="427" t="s">
        <v>117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1:8" ht="12.75">
      <c r="A4" s="253" t="s">
        <v>561</v>
      </c>
      <c r="B4" s="254"/>
      <c r="C4" s="254"/>
      <c r="D4" s="254"/>
      <c r="E4" s="255"/>
      <c r="F4" s="254"/>
      <c r="G4" s="254"/>
      <c r="H4" s="254"/>
    </row>
    <row r="5" spans="1:8" ht="12.75">
      <c r="A5" s="253" t="s">
        <v>554</v>
      </c>
      <c r="B5" s="254"/>
      <c r="C5" s="254"/>
      <c r="D5" s="254"/>
      <c r="E5" s="255"/>
      <c r="F5" s="254"/>
      <c r="G5" s="254"/>
      <c r="H5" s="254"/>
    </row>
    <row r="6" spans="1:8" ht="12.75">
      <c r="A6" s="253" t="s">
        <v>555</v>
      </c>
      <c r="B6" s="254"/>
      <c r="C6" s="254"/>
      <c r="D6" s="254"/>
      <c r="E6" s="255"/>
      <c r="F6" s="254"/>
      <c r="G6" s="254"/>
      <c r="H6" s="254"/>
    </row>
    <row r="7" spans="1:8" ht="12.75">
      <c r="A7" s="253"/>
      <c r="B7" s="254"/>
      <c r="C7" s="254"/>
      <c r="D7" s="254"/>
      <c r="E7" s="255"/>
      <c r="F7" s="254"/>
      <c r="G7" s="254"/>
      <c r="H7" s="254"/>
    </row>
    <row r="8" spans="1:16" s="251" customFormat="1" ht="12.75">
      <c r="A8" s="253" t="s">
        <v>452</v>
      </c>
      <c r="B8" s="254"/>
      <c r="C8" s="254"/>
      <c r="D8" s="254"/>
      <c r="E8" s="255"/>
      <c r="F8" s="254"/>
      <c r="G8" s="254"/>
      <c r="H8" s="254"/>
      <c r="I8" s="258"/>
      <c r="J8" s="258"/>
      <c r="K8" s="258"/>
      <c r="L8" s="258"/>
      <c r="M8" s="253" t="s">
        <v>97</v>
      </c>
      <c r="N8" s="254"/>
      <c r="O8" s="315">
        <v>0</v>
      </c>
      <c r="P8" s="253" t="s">
        <v>100</v>
      </c>
    </row>
    <row r="9" spans="1:16" s="251" customFormat="1" ht="12.75">
      <c r="A9" s="257"/>
      <c r="B9" s="257"/>
      <c r="C9" s="260"/>
      <c r="D9" s="261"/>
      <c r="E9" s="262"/>
      <c r="F9" s="261"/>
      <c r="G9" s="261"/>
      <c r="H9" s="258"/>
      <c r="I9" s="258"/>
      <c r="J9" s="258"/>
      <c r="K9" s="258"/>
      <c r="L9" s="258"/>
      <c r="M9" s="253"/>
      <c r="N9" s="254"/>
      <c r="O9" s="254"/>
      <c r="P9" s="254"/>
    </row>
    <row r="10" spans="1:16" s="251" customFormat="1" ht="12.75">
      <c r="A10" s="263"/>
      <c r="B10" s="263"/>
      <c r="C10" s="263"/>
      <c r="D10" s="261"/>
      <c r="E10" s="261"/>
      <c r="F10" s="258"/>
      <c r="G10" s="258"/>
      <c r="H10" s="258"/>
      <c r="I10" s="258"/>
      <c r="J10" s="258"/>
      <c r="K10" s="258"/>
      <c r="L10" s="258"/>
      <c r="M10" s="253" t="s">
        <v>547</v>
      </c>
      <c r="N10" s="254"/>
      <c r="O10" s="254"/>
      <c r="P10" s="254"/>
    </row>
    <row r="11" spans="1:16" s="254" customFormat="1" ht="13.5" customHeight="1">
      <c r="A11" s="419" t="s">
        <v>162</v>
      </c>
      <c r="B11" s="419" t="s">
        <v>132</v>
      </c>
      <c r="C11" s="420" t="s">
        <v>139</v>
      </c>
      <c r="D11" s="419" t="s">
        <v>163</v>
      </c>
      <c r="E11" s="421" t="s">
        <v>164</v>
      </c>
      <c r="F11" s="422" t="s">
        <v>141</v>
      </c>
      <c r="G11" s="422"/>
      <c r="H11" s="422"/>
      <c r="I11" s="422"/>
      <c r="J11" s="422"/>
      <c r="K11" s="422"/>
      <c r="L11" s="422" t="s">
        <v>126</v>
      </c>
      <c r="M11" s="422"/>
      <c r="N11" s="422"/>
      <c r="O11" s="422"/>
      <c r="P11" s="422"/>
    </row>
    <row r="12" spans="1:16" s="254" customFormat="1" ht="54.75" customHeight="1">
      <c r="A12" s="419"/>
      <c r="B12" s="419"/>
      <c r="C12" s="420"/>
      <c r="D12" s="419"/>
      <c r="E12" s="421"/>
      <c r="F12" s="264" t="s">
        <v>127</v>
      </c>
      <c r="G12" s="264" t="s">
        <v>128</v>
      </c>
      <c r="H12" s="264" t="s">
        <v>107</v>
      </c>
      <c r="I12" s="264" t="s">
        <v>108</v>
      </c>
      <c r="J12" s="264" t="s">
        <v>109</v>
      </c>
      <c r="K12" s="264" t="s">
        <v>129</v>
      </c>
      <c r="L12" s="264" t="s">
        <v>130</v>
      </c>
      <c r="M12" s="264" t="s">
        <v>107</v>
      </c>
      <c r="N12" s="264" t="s">
        <v>108</v>
      </c>
      <c r="O12" s="264" t="s">
        <v>109</v>
      </c>
      <c r="P12" s="264" t="s">
        <v>131</v>
      </c>
    </row>
    <row r="13" spans="1:16" s="267" customFormat="1" ht="12.75">
      <c r="A13" s="265">
        <v>1</v>
      </c>
      <c r="B13" s="265">
        <v>2</v>
      </c>
      <c r="C13" s="266">
        <v>3</v>
      </c>
      <c r="D13" s="265">
        <v>4</v>
      </c>
      <c r="E13" s="265">
        <v>5</v>
      </c>
      <c r="F13" s="265">
        <v>6</v>
      </c>
      <c r="G13" s="265">
        <v>7</v>
      </c>
      <c r="H13" s="265">
        <v>8</v>
      </c>
      <c r="I13" s="265">
        <v>9</v>
      </c>
      <c r="J13" s="265">
        <v>10</v>
      </c>
      <c r="K13" s="265">
        <v>11</v>
      </c>
      <c r="L13" s="265">
        <v>12</v>
      </c>
      <c r="M13" s="265">
        <v>13</v>
      </c>
      <c r="N13" s="265">
        <v>14</v>
      </c>
      <c r="O13" s="265">
        <v>15</v>
      </c>
      <c r="P13" s="265">
        <v>16</v>
      </c>
    </row>
    <row r="14" spans="1:16" ht="3" customHeight="1">
      <c r="A14" s="316"/>
      <c r="B14" s="316"/>
      <c r="C14" s="317"/>
      <c r="D14" s="316"/>
      <c r="E14" s="316"/>
      <c r="F14" s="318"/>
      <c r="G14" s="271"/>
      <c r="H14" s="271"/>
      <c r="I14" s="319"/>
      <c r="J14" s="319"/>
      <c r="K14" s="271"/>
      <c r="L14" s="271"/>
      <c r="M14" s="271"/>
      <c r="N14" s="271"/>
      <c r="O14" s="271"/>
      <c r="P14" s="271"/>
    </row>
    <row r="15" spans="1:16" ht="12.75">
      <c r="A15" s="275"/>
      <c r="B15" s="320" t="s">
        <v>518</v>
      </c>
      <c r="C15" s="274" t="s">
        <v>311</v>
      </c>
      <c r="D15" s="274"/>
      <c r="E15" s="274"/>
      <c r="F15" s="275"/>
      <c r="G15" s="321"/>
      <c r="H15" s="322"/>
      <c r="I15" s="322"/>
      <c r="J15" s="322"/>
      <c r="K15" s="322"/>
      <c r="L15" s="322"/>
      <c r="M15" s="322"/>
      <c r="N15" s="322"/>
      <c r="O15" s="322"/>
      <c r="P15" s="322"/>
    </row>
    <row r="16" spans="1:16" ht="12.75">
      <c r="A16" s="316"/>
      <c r="B16" s="316"/>
      <c r="C16" s="317"/>
      <c r="D16" s="316"/>
      <c r="E16" s="316"/>
      <c r="F16" s="318"/>
      <c r="G16" s="271"/>
      <c r="H16" s="271"/>
      <c r="I16" s="319"/>
      <c r="J16" s="319"/>
      <c r="K16" s="271"/>
      <c r="L16" s="271"/>
      <c r="M16" s="271"/>
      <c r="N16" s="271"/>
      <c r="O16" s="271"/>
      <c r="P16" s="271"/>
    </row>
    <row r="17" spans="1:16" ht="12.75">
      <c r="A17" s="323" t="s">
        <v>303</v>
      </c>
      <c r="B17" s="316"/>
      <c r="C17" s="324" t="s">
        <v>312</v>
      </c>
      <c r="D17" s="316"/>
      <c r="E17" s="316"/>
      <c r="F17" s="318"/>
      <c r="G17" s="271"/>
      <c r="H17" s="271"/>
      <c r="I17" s="319"/>
      <c r="J17" s="319"/>
      <c r="K17" s="271"/>
      <c r="L17" s="271"/>
      <c r="M17" s="271"/>
      <c r="N17" s="271"/>
      <c r="O17" s="271"/>
      <c r="P17" s="271"/>
    </row>
    <row r="18" spans="1:16" ht="12.75">
      <c r="A18" s="316" t="s">
        <v>414</v>
      </c>
      <c r="B18" s="316"/>
      <c r="C18" s="317" t="s">
        <v>313</v>
      </c>
      <c r="D18" s="316" t="s">
        <v>135</v>
      </c>
      <c r="E18" s="316">
        <v>40</v>
      </c>
      <c r="F18" s="318"/>
      <c r="G18" s="271"/>
      <c r="H18" s="271"/>
      <c r="I18" s="319"/>
      <c r="J18" s="319"/>
      <c r="K18" s="271"/>
      <c r="L18" s="271"/>
      <c r="M18" s="271"/>
      <c r="N18" s="271"/>
      <c r="O18" s="271"/>
      <c r="P18" s="271"/>
    </row>
    <row r="19" spans="1:16" ht="12.75">
      <c r="A19" s="316" t="s">
        <v>415</v>
      </c>
      <c r="B19" s="316"/>
      <c r="C19" s="317" t="s">
        <v>314</v>
      </c>
      <c r="D19" s="316" t="s">
        <v>113</v>
      </c>
      <c r="E19" s="316">
        <v>40</v>
      </c>
      <c r="F19" s="318"/>
      <c r="G19" s="271"/>
      <c r="H19" s="271"/>
      <c r="I19" s="319"/>
      <c r="J19" s="319"/>
      <c r="K19" s="271"/>
      <c r="L19" s="271"/>
      <c r="M19" s="271"/>
      <c r="N19" s="271"/>
      <c r="O19" s="271"/>
      <c r="P19" s="271"/>
    </row>
    <row r="20" spans="1:16" ht="12.75">
      <c r="A20" s="316" t="s">
        <v>416</v>
      </c>
      <c r="B20" s="316"/>
      <c r="C20" s="317" t="s">
        <v>315</v>
      </c>
      <c r="D20" s="316" t="s">
        <v>2</v>
      </c>
      <c r="E20" s="316">
        <v>4</v>
      </c>
      <c r="F20" s="318"/>
      <c r="G20" s="271"/>
      <c r="H20" s="271"/>
      <c r="I20" s="319"/>
      <c r="J20" s="319"/>
      <c r="K20" s="271"/>
      <c r="L20" s="271"/>
      <c r="M20" s="271"/>
      <c r="N20" s="271"/>
      <c r="O20" s="271"/>
      <c r="P20" s="271"/>
    </row>
    <row r="21" spans="1:16" ht="12.75">
      <c r="A21" s="316" t="s">
        <v>417</v>
      </c>
      <c r="B21" s="316"/>
      <c r="C21" s="317" t="s">
        <v>316</v>
      </c>
      <c r="D21" s="316" t="s">
        <v>2</v>
      </c>
      <c r="E21" s="316">
        <v>18</v>
      </c>
      <c r="F21" s="318"/>
      <c r="G21" s="271"/>
      <c r="H21" s="271"/>
      <c r="I21" s="319"/>
      <c r="J21" s="319"/>
      <c r="K21" s="271"/>
      <c r="L21" s="271"/>
      <c r="M21" s="271"/>
      <c r="N21" s="271"/>
      <c r="O21" s="271"/>
      <c r="P21" s="271"/>
    </row>
    <row r="22" spans="1:16" ht="12.75">
      <c r="A22" s="316" t="s">
        <v>418</v>
      </c>
      <c r="B22" s="316"/>
      <c r="C22" s="317" t="s">
        <v>317</v>
      </c>
      <c r="D22" s="316" t="s">
        <v>2</v>
      </c>
      <c r="E22" s="316">
        <v>5</v>
      </c>
      <c r="F22" s="318"/>
      <c r="G22" s="271"/>
      <c r="H22" s="271"/>
      <c r="I22" s="319"/>
      <c r="J22" s="319"/>
      <c r="K22" s="271"/>
      <c r="L22" s="271"/>
      <c r="M22" s="271"/>
      <c r="N22" s="271"/>
      <c r="O22" s="271"/>
      <c r="P22" s="271"/>
    </row>
    <row r="23" spans="1:16" ht="12.75">
      <c r="A23" s="316" t="s">
        <v>419</v>
      </c>
      <c r="B23" s="316"/>
      <c r="C23" s="317" t="s">
        <v>318</v>
      </c>
      <c r="D23" s="316" t="s">
        <v>2</v>
      </c>
      <c r="E23" s="316">
        <v>18</v>
      </c>
      <c r="F23" s="318"/>
      <c r="G23" s="271"/>
      <c r="H23" s="271"/>
      <c r="I23" s="319"/>
      <c r="J23" s="319"/>
      <c r="K23" s="271"/>
      <c r="L23" s="271"/>
      <c r="M23" s="271"/>
      <c r="N23" s="271"/>
      <c r="O23" s="271"/>
      <c r="P23" s="271"/>
    </row>
    <row r="24" spans="1:16" ht="12.75">
      <c r="A24" s="316" t="s">
        <v>420</v>
      </c>
      <c r="B24" s="316"/>
      <c r="C24" s="317" t="s">
        <v>319</v>
      </c>
      <c r="D24" s="316" t="s">
        <v>135</v>
      </c>
      <c r="E24" s="316">
        <v>25</v>
      </c>
      <c r="F24" s="318"/>
      <c r="G24" s="271"/>
      <c r="H24" s="271"/>
      <c r="I24" s="319"/>
      <c r="J24" s="319"/>
      <c r="K24" s="271"/>
      <c r="L24" s="271"/>
      <c r="M24" s="271"/>
      <c r="N24" s="271"/>
      <c r="O24" s="271"/>
      <c r="P24" s="271"/>
    </row>
    <row r="25" spans="1:16" ht="12.75">
      <c r="A25" s="316" t="s">
        <v>421</v>
      </c>
      <c r="B25" s="316"/>
      <c r="C25" s="317" t="s">
        <v>320</v>
      </c>
      <c r="D25" s="316" t="s">
        <v>113</v>
      </c>
      <c r="E25" s="316">
        <v>25</v>
      </c>
      <c r="F25" s="318"/>
      <c r="G25" s="271"/>
      <c r="H25" s="271"/>
      <c r="I25" s="319"/>
      <c r="J25" s="319"/>
      <c r="K25" s="271"/>
      <c r="L25" s="271"/>
      <c r="M25" s="271"/>
      <c r="N25" s="271"/>
      <c r="O25" s="271"/>
      <c r="P25" s="271"/>
    </row>
    <row r="26" spans="1:16" ht="12.75">
      <c r="A26" s="316" t="s">
        <v>422</v>
      </c>
      <c r="B26" s="316"/>
      <c r="C26" s="317" t="s">
        <v>321</v>
      </c>
      <c r="D26" s="316" t="s">
        <v>2</v>
      </c>
      <c r="E26" s="316">
        <v>5</v>
      </c>
      <c r="F26" s="318"/>
      <c r="G26" s="271"/>
      <c r="H26" s="271"/>
      <c r="I26" s="319"/>
      <c r="J26" s="319"/>
      <c r="K26" s="271"/>
      <c r="L26" s="271"/>
      <c r="M26" s="271"/>
      <c r="N26" s="271"/>
      <c r="O26" s="271"/>
      <c r="P26" s="271"/>
    </row>
    <row r="27" spans="1:16" ht="12.75">
      <c r="A27" s="316" t="s">
        <v>423</v>
      </c>
      <c r="B27" s="316"/>
      <c r="C27" s="317" t="s">
        <v>322</v>
      </c>
      <c r="D27" s="316" t="s">
        <v>2</v>
      </c>
      <c r="E27" s="316">
        <v>12</v>
      </c>
      <c r="F27" s="318"/>
      <c r="G27" s="271"/>
      <c r="H27" s="271"/>
      <c r="I27" s="319"/>
      <c r="J27" s="319"/>
      <c r="K27" s="271"/>
      <c r="L27" s="271"/>
      <c r="M27" s="271"/>
      <c r="N27" s="271"/>
      <c r="O27" s="271"/>
      <c r="P27" s="271"/>
    </row>
    <row r="28" spans="1:16" ht="12.75">
      <c r="A28" s="316"/>
      <c r="B28" s="316"/>
      <c r="C28" s="317"/>
      <c r="D28" s="316"/>
      <c r="E28" s="316"/>
      <c r="F28" s="318"/>
      <c r="G28" s="271"/>
      <c r="H28" s="271"/>
      <c r="I28" s="319"/>
      <c r="J28" s="319"/>
      <c r="K28" s="271"/>
      <c r="L28" s="271"/>
      <c r="M28" s="271"/>
      <c r="N28" s="271"/>
      <c r="O28" s="271"/>
      <c r="P28" s="271"/>
    </row>
    <row r="29" spans="1:16" ht="12.75">
      <c r="A29" s="323" t="s">
        <v>304</v>
      </c>
      <c r="B29" s="316"/>
      <c r="C29" s="324" t="s">
        <v>323</v>
      </c>
      <c r="D29" s="316"/>
      <c r="E29" s="316"/>
      <c r="F29" s="318"/>
      <c r="G29" s="271"/>
      <c r="H29" s="271"/>
      <c r="I29" s="319"/>
      <c r="J29" s="319"/>
      <c r="K29" s="271"/>
      <c r="L29" s="271"/>
      <c r="M29" s="271"/>
      <c r="N29" s="271"/>
      <c r="O29" s="271"/>
      <c r="P29" s="271"/>
    </row>
    <row r="30" spans="1:16" ht="25.5">
      <c r="A30" s="316" t="s">
        <v>453</v>
      </c>
      <c r="B30" s="316"/>
      <c r="C30" s="317" t="s">
        <v>324</v>
      </c>
      <c r="D30" s="316" t="s">
        <v>1</v>
      </c>
      <c r="E30" s="316">
        <v>18</v>
      </c>
      <c r="F30" s="318"/>
      <c r="G30" s="271"/>
      <c r="H30" s="271"/>
      <c r="I30" s="319"/>
      <c r="J30" s="319"/>
      <c r="K30" s="271"/>
      <c r="L30" s="271"/>
      <c r="M30" s="271"/>
      <c r="N30" s="271"/>
      <c r="O30" s="271"/>
      <c r="P30" s="271"/>
    </row>
    <row r="31" spans="1:16" ht="25.5">
      <c r="A31" s="316" t="s">
        <v>454</v>
      </c>
      <c r="B31" s="316"/>
      <c r="C31" s="317" t="s">
        <v>325</v>
      </c>
      <c r="D31" s="316" t="s">
        <v>1</v>
      </c>
      <c r="E31" s="316">
        <v>12</v>
      </c>
      <c r="F31" s="318"/>
      <c r="G31" s="271"/>
      <c r="H31" s="271"/>
      <c r="I31" s="319"/>
      <c r="J31" s="319"/>
      <c r="K31" s="271"/>
      <c r="L31" s="271"/>
      <c r="M31" s="271"/>
      <c r="N31" s="271"/>
      <c r="O31" s="271"/>
      <c r="P31" s="271"/>
    </row>
    <row r="32" spans="1:16" s="287" customFormat="1" ht="13.5" thickBot="1">
      <c r="A32" s="325"/>
      <c r="B32" s="325"/>
      <c r="C32" s="326"/>
      <c r="D32" s="326"/>
      <c r="E32" s="327"/>
      <c r="F32" s="284"/>
      <c r="G32" s="285"/>
      <c r="H32" s="286"/>
      <c r="I32" s="286"/>
      <c r="J32" s="286"/>
      <c r="K32" s="286"/>
      <c r="L32" s="286"/>
      <c r="M32" s="286"/>
      <c r="N32" s="286"/>
      <c r="O32" s="286"/>
      <c r="P32" s="286"/>
    </row>
    <row r="33" spans="1:16" s="296" customFormat="1" ht="12.75">
      <c r="A33" s="288"/>
      <c r="B33" s="289"/>
      <c r="C33" s="290" t="s">
        <v>110</v>
      </c>
      <c r="D33" s="291"/>
      <c r="E33" s="291"/>
      <c r="F33" s="292"/>
      <c r="G33" s="292"/>
      <c r="H33" s="292"/>
      <c r="I33" s="292"/>
      <c r="J33" s="292"/>
      <c r="K33" s="328"/>
      <c r="L33" s="294">
        <v>0</v>
      </c>
      <c r="M33" s="294">
        <v>0</v>
      </c>
      <c r="N33" s="294">
        <v>0</v>
      </c>
      <c r="O33" s="294">
        <v>0</v>
      </c>
      <c r="P33" s="295">
        <v>0</v>
      </c>
    </row>
    <row r="34" spans="1:16" s="296" customFormat="1" ht="12.75">
      <c r="A34" s="423" t="s">
        <v>562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297"/>
      <c r="M34" s="297"/>
      <c r="N34" s="297">
        <v>0</v>
      </c>
      <c r="O34" s="297"/>
      <c r="P34" s="298">
        <v>0</v>
      </c>
    </row>
    <row r="35" spans="1:16" s="296" customFormat="1" ht="13.5" thickBot="1">
      <c r="A35" s="417" t="s">
        <v>102</v>
      </c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299">
        <v>0</v>
      </c>
      <c r="M35" s="299">
        <v>0</v>
      </c>
      <c r="N35" s="299">
        <v>0</v>
      </c>
      <c r="O35" s="299">
        <v>0</v>
      </c>
      <c r="P35" s="300">
        <v>0</v>
      </c>
    </row>
    <row r="36" spans="1:5" s="303" customFormat="1" ht="12.75">
      <c r="A36" s="301"/>
      <c r="B36" s="301"/>
      <c r="C36" s="302"/>
      <c r="D36" s="301"/>
      <c r="E36" s="301"/>
    </row>
    <row r="37" spans="1:6" ht="13.5">
      <c r="A37" s="257"/>
      <c r="B37" s="257"/>
      <c r="D37" s="257"/>
      <c r="E37" s="257"/>
      <c r="F37" s="329"/>
    </row>
    <row r="38" spans="1:15" s="305" customFormat="1" ht="12.75">
      <c r="A38" s="304"/>
      <c r="B38" s="304" t="s">
        <v>552</v>
      </c>
      <c r="D38" s="304"/>
      <c r="E38" s="304"/>
      <c r="F38" s="304"/>
      <c r="G38" s="304"/>
      <c r="J38" s="257" t="s">
        <v>550</v>
      </c>
      <c r="K38" s="257"/>
      <c r="L38" s="304"/>
      <c r="M38" s="257"/>
      <c r="N38" s="256"/>
      <c r="O38" s="304"/>
    </row>
    <row r="39" spans="1:16" s="305" customFormat="1" ht="12.75" customHeight="1">
      <c r="A39" s="304"/>
      <c r="B39" s="304" t="s">
        <v>155</v>
      </c>
      <c r="D39" s="304"/>
      <c r="E39" s="304"/>
      <c r="F39" s="304"/>
      <c r="G39" s="304"/>
      <c r="I39" s="306" t="s">
        <v>156</v>
      </c>
      <c r="J39" s="304" t="s">
        <v>198</v>
      </c>
      <c r="K39" s="307"/>
      <c r="L39" s="308"/>
      <c r="M39" s="307"/>
      <c r="N39" s="307"/>
      <c r="O39" s="304"/>
      <c r="P39" s="304"/>
    </row>
    <row r="40" spans="1:16" s="305" customFormat="1" ht="12.75">
      <c r="A40" s="304"/>
      <c r="B40" s="307" t="s">
        <v>551</v>
      </c>
      <c r="C40" s="309"/>
      <c r="D40" s="309"/>
      <c r="E40" s="304"/>
      <c r="F40" s="304"/>
      <c r="G40" s="304"/>
      <c r="I40" s="306"/>
      <c r="J40" s="307" t="s">
        <v>551</v>
      </c>
      <c r="K40" s="307"/>
      <c r="L40" s="308"/>
      <c r="M40" s="307"/>
      <c r="N40" s="307"/>
      <c r="O40" s="304"/>
      <c r="P40" s="304"/>
    </row>
    <row r="41" spans="1:14" ht="12.75">
      <c r="A41" s="257"/>
      <c r="B41" s="257"/>
      <c r="D41" s="257"/>
      <c r="E41" s="304"/>
      <c r="F41" s="304"/>
      <c r="G41" s="304"/>
      <c r="H41" s="305"/>
      <c r="I41" s="304"/>
      <c r="J41" s="307"/>
      <c r="K41" s="309"/>
      <c r="L41" s="304"/>
      <c r="M41" s="304"/>
      <c r="N41" s="304"/>
    </row>
    <row r="42" spans="1:5" ht="12.75">
      <c r="A42" s="257"/>
      <c r="B42" s="257"/>
      <c r="D42" s="257"/>
      <c r="E42" s="257"/>
    </row>
    <row r="43" spans="1:5" ht="12.75">
      <c r="A43" s="257"/>
      <c r="B43" s="257"/>
      <c r="D43" s="257"/>
      <c r="E43" s="257"/>
    </row>
    <row r="44" spans="4:16" s="307" customFormat="1" ht="12.75">
      <c r="D44" s="308"/>
      <c r="E44" s="296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</row>
    <row r="45" spans="4:16" s="307" customFormat="1" ht="12.75">
      <c r="D45" s="308"/>
      <c r="E45" s="296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</row>
    <row r="46" spans="4:5" ht="12.75">
      <c r="D46" s="257"/>
      <c r="E46" s="257"/>
    </row>
    <row r="47" spans="4:5" ht="12.75">
      <c r="D47" s="257"/>
      <c r="E47" s="257"/>
    </row>
    <row r="48" spans="4:5" ht="12.75">
      <c r="D48" s="257"/>
      <c r="E48" s="257"/>
    </row>
    <row r="49" spans="4:5" ht="12.75">
      <c r="D49" s="257"/>
      <c r="E49" s="257"/>
    </row>
    <row r="50" spans="4:5" ht="12.75">
      <c r="D50" s="257"/>
      <c r="E50" s="257"/>
    </row>
    <row r="51" spans="4:5" ht="12.75">
      <c r="D51" s="257"/>
      <c r="E51" s="257"/>
    </row>
    <row r="52" spans="4:5" ht="12.75">
      <c r="D52" s="257"/>
      <c r="E52" s="257"/>
    </row>
    <row r="53" spans="4:5" ht="12.75">
      <c r="D53" s="257"/>
      <c r="E53" s="257"/>
    </row>
    <row r="54" spans="4:5" ht="12.75">
      <c r="D54" s="257"/>
      <c r="E54" s="257"/>
    </row>
    <row r="55" spans="4:5" ht="12.75">
      <c r="D55" s="257"/>
      <c r="E55" s="257"/>
    </row>
    <row r="56" spans="4:5" ht="12.75">
      <c r="D56" s="257"/>
      <c r="E56" s="257"/>
    </row>
    <row r="57" spans="4:5" ht="12.75">
      <c r="D57" s="257"/>
      <c r="E57" s="257"/>
    </row>
    <row r="58" spans="4:5" ht="12.75">
      <c r="D58" s="257"/>
      <c r="E58" s="257"/>
    </row>
    <row r="59" spans="4:5" ht="12.75">
      <c r="D59" s="257"/>
      <c r="E59" s="257"/>
    </row>
    <row r="60" spans="4:5" ht="12.75">
      <c r="D60" s="257"/>
      <c r="E60" s="257"/>
    </row>
    <row r="61" spans="4:5" ht="12.75">
      <c r="D61" s="257"/>
      <c r="E61" s="257"/>
    </row>
    <row r="62" spans="4:5" ht="12.75">
      <c r="D62" s="257"/>
      <c r="E62" s="257"/>
    </row>
    <row r="63" spans="4:5" ht="12.75">
      <c r="D63" s="257"/>
      <c r="E63" s="257"/>
    </row>
    <row r="64" spans="4:5" ht="12.75">
      <c r="D64" s="257"/>
      <c r="E64" s="257"/>
    </row>
    <row r="65" spans="4:5" ht="12.75">
      <c r="D65" s="257"/>
      <c r="E65" s="257"/>
    </row>
    <row r="66" spans="4:5" ht="12.75">
      <c r="D66" s="257"/>
      <c r="E66" s="257"/>
    </row>
    <row r="67" spans="4:5" ht="12.75">
      <c r="D67" s="257"/>
      <c r="E67" s="257"/>
    </row>
    <row r="68" spans="4:5" ht="12.75">
      <c r="D68" s="257"/>
      <c r="E68" s="257"/>
    </row>
    <row r="69" spans="4:5" ht="12.75">
      <c r="D69" s="257"/>
      <c r="E69" s="257"/>
    </row>
    <row r="70" spans="4:5" ht="12.75">
      <c r="D70" s="257"/>
      <c r="E70" s="257"/>
    </row>
    <row r="71" spans="4:5" ht="12.75">
      <c r="D71" s="257"/>
      <c r="E71" s="257"/>
    </row>
    <row r="72" spans="4:5" ht="12.75">
      <c r="D72" s="257"/>
      <c r="E72" s="257"/>
    </row>
    <row r="73" spans="4:5" ht="12.75">
      <c r="D73" s="257"/>
      <c r="E73" s="257"/>
    </row>
    <row r="74" spans="4:5" ht="12.75">
      <c r="D74" s="257"/>
      <c r="E74" s="257"/>
    </row>
    <row r="75" spans="4:5" ht="12.75">
      <c r="D75" s="257"/>
      <c r="E75" s="257"/>
    </row>
    <row r="76" spans="4:5" ht="12.75">
      <c r="D76" s="257"/>
      <c r="E76" s="257"/>
    </row>
    <row r="77" spans="4:5" ht="12.75">
      <c r="D77" s="257"/>
      <c r="E77" s="257"/>
    </row>
    <row r="78" spans="4:5" ht="12.75">
      <c r="D78" s="257"/>
      <c r="E78" s="257"/>
    </row>
    <row r="79" spans="4:5" ht="12.75">
      <c r="D79" s="257"/>
      <c r="E79" s="257"/>
    </row>
    <row r="80" spans="4:5" ht="12.75">
      <c r="D80" s="257"/>
      <c r="E80" s="257"/>
    </row>
    <row r="81" spans="4:5" ht="12.75">
      <c r="D81" s="257"/>
      <c r="E81" s="257"/>
    </row>
    <row r="82" spans="4:5" ht="12.75">
      <c r="D82" s="257"/>
      <c r="E82" s="257"/>
    </row>
    <row r="83" spans="4:5" ht="12.75">
      <c r="D83" s="257"/>
      <c r="E83" s="257"/>
    </row>
    <row r="84" spans="4:5" ht="12.75">
      <c r="D84" s="257"/>
      <c r="E84" s="257"/>
    </row>
    <row r="85" spans="4:5" ht="12.75">
      <c r="D85" s="257"/>
      <c r="E85" s="257"/>
    </row>
    <row r="86" spans="4:5" ht="12.75">
      <c r="D86" s="257"/>
      <c r="E86" s="257"/>
    </row>
    <row r="87" spans="4:5" ht="12.75">
      <c r="D87" s="257"/>
      <c r="E87" s="257"/>
    </row>
    <row r="88" spans="4:5" ht="12.75">
      <c r="D88" s="257"/>
      <c r="E88" s="257"/>
    </row>
    <row r="89" spans="4:5" ht="12.75">
      <c r="D89" s="257"/>
      <c r="E89" s="257"/>
    </row>
    <row r="90" spans="4:5" ht="12.75">
      <c r="D90" s="257"/>
      <c r="E90" s="257"/>
    </row>
    <row r="91" spans="4:5" ht="12.75">
      <c r="D91" s="257"/>
      <c r="E91" s="257"/>
    </row>
    <row r="92" spans="4:5" ht="12.75">
      <c r="D92" s="257"/>
      <c r="E92" s="257"/>
    </row>
    <row r="93" spans="4:5" ht="12.75">
      <c r="D93" s="257"/>
      <c r="E93" s="257"/>
    </row>
    <row r="94" spans="4:5" ht="12.75">
      <c r="D94" s="257"/>
      <c r="E94" s="257"/>
    </row>
    <row r="95" spans="4:5" ht="12.75">
      <c r="D95" s="257"/>
      <c r="E95" s="257"/>
    </row>
    <row r="96" spans="4:5" ht="12.75">
      <c r="D96" s="257"/>
      <c r="E96" s="257"/>
    </row>
    <row r="97" spans="4:5" ht="12.75">
      <c r="D97" s="257"/>
      <c r="E97" s="257"/>
    </row>
    <row r="98" spans="4:5" ht="12.75">
      <c r="D98" s="257"/>
      <c r="E98" s="257"/>
    </row>
    <row r="99" spans="4:5" ht="12.75">
      <c r="D99" s="257"/>
      <c r="E99" s="257"/>
    </row>
    <row r="100" spans="4:5" ht="12.75">
      <c r="D100" s="257"/>
      <c r="E100" s="257"/>
    </row>
    <row r="101" spans="4:5" ht="12.75">
      <c r="D101" s="257"/>
      <c r="E101" s="257"/>
    </row>
    <row r="102" spans="4:5" ht="12.75">
      <c r="D102" s="257"/>
      <c r="E102" s="257"/>
    </row>
    <row r="103" spans="4:5" ht="12.75">
      <c r="D103" s="257"/>
      <c r="E103" s="257"/>
    </row>
    <row r="104" spans="4:5" ht="12.75">
      <c r="D104" s="257"/>
      <c r="E104" s="257"/>
    </row>
    <row r="105" spans="4:5" ht="12.75">
      <c r="D105" s="257"/>
      <c r="E105" s="257"/>
    </row>
    <row r="106" spans="4:5" ht="12.75">
      <c r="D106" s="257"/>
      <c r="E106" s="257"/>
    </row>
    <row r="107" spans="4:5" ht="12.75">
      <c r="D107" s="257"/>
      <c r="E107" s="257"/>
    </row>
    <row r="108" spans="4:5" ht="12.75">
      <c r="D108" s="257"/>
      <c r="E108" s="257"/>
    </row>
    <row r="109" spans="4:5" ht="12.75">
      <c r="D109" s="257"/>
      <c r="E109" s="257"/>
    </row>
    <row r="110" spans="4:5" ht="12.75">
      <c r="D110" s="257"/>
      <c r="E110" s="257"/>
    </row>
    <row r="111" spans="4:5" ht="12.75">
      <c r="D111" s="257"/>
      <c r="E111" s="257"/>
    </row>
    <row r="112" spans="4:5" ht="12.75">
      <c r="D112" s="257"/>
      <c r="E112" s="257"/>
    </row>
    <row r="113" spans="4:5" ht="12.75">
      <c r="D113" s="257"/>
      <c r="E113" s="257"/>
    </row>
    <row r="114" spans="4:5" ht="12.75">
      <c r="D114" s="257"/>
      <c r="E114" s="257"/>
    </row>
    <row r="115" spans="4:5" ht="12.75">
      <c r="D115" s="257"/>
      <c r="E115" s="257"/>
    </row>
    <row r="116" spans="4:5" ht="12.75">
      <c r="D116" s="257"/>
      <c r="E116" s="257"/>
    </row>
    <row r="117" spans="4:5" ht="12.75">
      <c r="D117" s="257"/>
      <c r="E117" s="257"/>
    </row>
    <row r="118" spans="4:5" ht="12.75">
      <c r="D118" s="257"/>
      <c r="E118" s="257"/>
    </row>
    <row r="119" spans="4:5" ht="12.75">
      <c r="D119" s="257"/>
      <c r="E119" s="257"/>
    </row>
    <row r="120" spans="4:5" ht="12.75">
      <c r="D120" s="257"/>
      <c r="E120" s="257"/>
    </row>
    <row r="121" spans="4:5" ht="12.75">
      <c r="D121" s="257"/>
      <c r="E121" s="257"/>
    </row>
    <row r="122" spans="4:5" ht="12.75">
      <c r="D122" s="257"/>
      <c r="E122" s="257"/>
    </row>
    <row r="123" spans="4:5" ht="12.75">
      <c r="D123" s="257"/>
      <c r="E123" s="257"/>
    </row>
    <row r="124" spans="4:5" ht="12.75">
      <c r="D124" s="257"/>
      <c r="E124" s="257"/>
    </row>
    <row r="125" spans="4:5" ht="12.75">
      <c r="D125" s="257"/>
      <c r="E125" s="257"/>
    </row>
    <row r="126" spans="4:5" ht="12.75">
      <c r="D126" s="257"/>
      <c r="E126" s="257"/>
    </row>
    <row r="127" spans="4:5" ht="12.75">
      <c r="D127" s="257"/>
      <c r="E127" s="257"/>
    </row>
    <row r="128" spans="4:5" ht="12.75">
      <c r="D128" s="257"/>
      <c r="E128" s="257"/>
    </row>
    <row r="129" spans="4:5" ht="12.75">
      <c r="D129" s="257"/>
      <c r="E129" s="257"/>
    </row>
    <row r="130" spans="4:5" ht="12.75">
      <c r="D130" s="257"/>
      <c r="E130" s="257"/>
    </row>
    <row r="131" spans="4:5" ht="12.75">
      <c r="D131" s="257"/>
      <c r="E131" s="257"/>
    </row>
    <row r="132" spans="4:5" ht="12.75">
      <c r="D132" s="257"/>
      <c r="E132" s="257"/>
    </row>
    <row r="133" spans="4:5" ht="12.75">
      <c r="D133" s="257"/>
      <c r="E133" s="257"/>
    </row>
    <row r="134" spans="4:5" ht="12.75">
      <c r="D134" s="257"/>
      <c r="E134" s="257"/>
    </row>
    <row r="135" spans="4:5" ht="12.75">
      <c r="D135" s="257"/>
      <c r="E135" s="257"/>
    </row>
    <row r="136" spans="4:5" ht="12.75">
      <c r="D136" s="257"/>
      <c r="E136" s="257"/>
    </row>
    <row r="137" spans="4:5" ht="12.75">
      <c r="D137" s="257"/>
      <c r="E137" s="257"/>
    </row>
    <row r="138" spans="4:5" ht="12.75">
      <c r="D138" s="257"/>
      <c r="E138" s="257"/>
    </row>
    <row r="139" spans="4:5" ht="12.75">
      <c r="D139" s="257"/>
      <c r="E139" s="257"/>
    </row>
    <row r="140" spans="4:5" ht="12.75">
      <c r="D140" s="257"/>
      <c r="E140" s="257"/>
    </row>
    <row r="141" spans="4:5" ht="12.75">
      <c r="D141" s="257"/>
      <c r="E141" s="257"/>
    </row>
    <row r="142" spans="4:5" ht="12.75">
      <c r="D142" s="257"/>
      <c r="E142" s="257"/>
    </row>
    <row r="143" spans="4:5" ht="12.75">
      <c r="D143" s="257"/>
      <c r="E143" s="257"/>
    </row>
    <row r="144" spans="4:5" ht="12.75">
      <c r="D144" s="257"/>
      <c r="E144" s="257"/>
    </row>
    <row r="145" spans="4:5" ht="12.75">
      <c r="D145" s="257"/>
      <c r="E145" s="257"/>
    </row>
    <row r="146" spans="4:5" ht="12.75">
      <c r="D146" s="257"/>
      <c r="E146" s="257"/>
    </row>
    <row r="147" spans="4:5" ht="12.75">
      <c r="D147" s="257"/>
      <c r="E147" s="257"/>
    </row>
    <row r="148" spans="4:5" ht="12.75">
      <c r="D148" s="257"/>
      <c r="E148" s="257"/>
    </row>
    <row r="149" spans="4:5" ht="12.75">
      <c r="D149" s="257"/>
      <c r="E149" s="257"/>
    </row>
    <row r="150" spans="4:5" ht="12.75">
      <c r="D150" s="257"/>
      <c r="E150" s="257"/>
    </row>
    <row r="151" spans="4:5" ht="12.75">
      <c r="D151" s="257"/>
      <c r="E151" s="257"/>
    </row>
    <row r="152" spans="4:5" ht="12.75">
      <c r="D152" s="257"/>
      <c r="E152" s="257"/>
    </row>
    <row r="153" spans="4:5" ht="12.75">
      <c r="D153" s="257"/>
      <c r="E153" s="257"/>
    </row>
    <row r="154" spans="4:5" ht="12.75">
      <c r="D154" s="257"/>
      <c r="E154" s="257"/>
    </row>
    <row r="155" spans="4:5" ht="12.75">
      <c r="D155" s="257"/>
      <c r="E155" s="257"/>
    </row>
    <row r="156" spans="4:5" ht="12.75">
      <c r="D156" s="257"/>
      <c r="E156" s="257"/>
    </row>
    <row r="157" spans="4:5" ht="12.75">
      <c r="D157" s="257"/>
      <c r="E157" s="257"/>
    </row>
    <row r="158" spans="4:5" ht="12.75">
      <c r="D158" s="257"/>
      <c r="E158" s="257"/>
    </row>
    <row r="159" spans="4:5" ht="12.75">
      <c r="D159" s="257"/>
      <c r="E159" s="257"/>
    </row>
    <row r="160" spans="4:5" ht="12.75">
      <c r="D160" s="257"/>
      <c r="E160" s="257"/>
    </row>
    <row r="161" spans="4:5" ht="12.75">
      <c r="D161" s="257"/>
      <c r="E161" s="257"/>
    </row>
    <row r="162" spans="4:5" ht="12.75">
      <c r="D162" s="257"/>
      <c r="E162" s="257"/>
    </row>
    <row r="163" spans="4:5" ht="12.75">
      <c r="D163" s="257"/>
      <c r="E163" s="257"/>
    </row>
    <row r="164" spans="4:5" ht="12.75">
      <c r="D164" s="257"/>
      <c r="E164" s="257"/>
    </row>
    <row r="165" spans="4:5" ht="12.75">
      <c r="D165" s="257"/>
      <c r="E165" s="257"/>
    </row>
    <row r="166" spans="4:5" ht="12.75">
      <c r="D166" s="257"/>
      <c r="E166" s="257"/>
    </row>
    <row r="167" spans="4:5" ht="12.75">
      <c r="D167" s="257"/>
      <c r="E167" s="257"/>
    </row>
    <row r="168" spans="4:5" ht="12.75">
      <c r="D168" s="257"/>
      <c r="E168" s="257"/>
    </row>
    <row r="169" spans="4:5" ht="12.75">
      <c r="D169" s="257"/>
      <c r="E169" s="257"/>
    </row>
    <row r="170" spans="4:5" ht="12.75">
      <c r="D170" s="257"/>
      <c r="E170" s="257"/>
    </row>
    <row r="171" spans="4:5" ht="12.75">
      <c r="D171" s="257"/>
      <c r="E171" s="257"/>
    </row>
    <row r="172" spans="4:5" ht="12.75">
      <c r="D172" s="257"/>
      <c r="E172" s="257"/>
    </row>
    <row r="173" spans="4:5" ht="12.75">
      <c r="D173" s="257"/>
      <c r="E173" s="257"/>
    </row>
    <row r="174" spans="4:5" ht="12.75">
      <c r="D174" s="257"/>
      <c r="E174" s="257"/>
    </row>
    <row r="175" spans="4:5" ht="12.75">
      <c r="D175" s="257"/>
      <c r="E175" s="257"/>
    </row>
    <row r="176" spans="4:5" ht="12.75">
      <c r="D176" s="257"/>
      <c r="E176" s="257"/>
    </row>
    <row r="177" spans="4:5" ht="12.75">
      <c r="D177" s="257"/>
      <c r="E177" s="257"/>
    </row>
    <row r="178" spans="4:5" ht="12.75">
      <c r="D178" s="257"/>
      <c r="E178" s="257"/>
    </row>
    <row r="179" spans="4:5" ht="12.75">
      <c r="D179" s="257"/>
      <c r="E179" s="257"/>
    </row>
    <row r="180" spans="4:5" ht="12.75">
      <c r="D180" s="257"/>
      <c r="E180" s="257"/>
    </row>
    <row r="181" spans="4:5" ht="12.75">
      <c r="D181" s="257"/>
      <c r="E181" s="257"/>
    </row>
    <row r="182" spans="4:5" ht="12.75">
      <c r="D182" s="257"/>
      <c r="E182" s="257"/>
    </row>
    <row r="183" spans="4:5" ht="12.75">
      <c r="D183" s="257"/>
      <c r="E183" s="257"/>
    </row>
    <row r="184" spans="4:5" ht="12.75">
      <c r="D184" s="257"/>
      <c r="E184" s="257"/>
    </row>
    <row r="185" spans="4:5" ht="12.75">
      <c r="D185" s="257"/>
      <c r="E185" s="257"/>
    </row>
    <row r="186" spans="4:5" ht="12.75">
      <c r="D186" s="257"/>
      <c r="E186" s="257"/>
    </row>
    <row r="187" spans="4:5" ht="12.75">
      <c r="D187" s="257"/>
      <c r="E187" s="257"/>
    </row>
    <row r="188" spans="4:5" ht="12.75">
      <c r="D188" s="257"/>
      <c r="E188" s="257"/>
    </row>
    <row r="189" spans="4:5" ht="12.75">
      <c r="D189" s="257"/>
      <c r="E189" s="257"/>
    </row>
    <row r="190" spans="4:5" ht="12.75">
      <c r="D190" s="257"/>
      <c r="E190" s="257"/>
    </row>
    <row r="191" spans="4:5" ht="12.75">
      <c r="D191" s="257"/>
      <c r="E191" s="257"/>
    </row>
    <row r="192" spans="4:5" ht="12.75">
      <c r="D192" s="257"/>
      <c r="E192" s="257"/>
    </row>
    <row r="193" spans="4:5" ht="12.75">
      <c r="D193" s="257"/>
      <c r="E193" s="257"/>
    </row>
    <row r="194" spans="4:5" ht="12.75">
      <c r="D194" s="257"/>
      <c r="E194" s="257"/>
    </row>
    <row r="195" spans="4:5" ht="12.75">
      <c r="D195" s="257"/>
      <c r="E195" s="257"/>
    </row>
    <row r="196" spans="4:5" ht="12.75">
      <c r="D196" s="257"/>
      <c r="E196" s="257"/>
    </row>
    <row r="197" spans="4:5" ht="12.75">
      <c r="D197" s="257"/>
      <c r="E197" s="257"/>
    </row>
    <row r="198" spans="4:5" ht="12.75">
      <c r="D198" s="257"/>
      <c r="E198" s="257"/>
    </row>
    <row r="199" spans="4:5" ht="12.75">
      <c r="D199" s="257"/>
      <c r="E199" s="257"/>
    </row>
    <row r="200" spans="4:5" ht="12.75">
      <c r="D200" s="257"/>
      <c r="E200" s="257"/>
    </row>
    <row r="201" spans="4:5" ht="12.75">
      <c r="D201" s="257"/>
      <c r="E201" s="257"/>
    </row>
    <row r="202" spans="4:5" ht="12.75">
      <c r="D202" s="257"/>
      <c r="E202" s="257"/>
    </row>
    <row r="203" spans="4:5" ht="12.75">
      <c r="D203" s="257"/>
      <c r="E203" s="257"/>
    </row>
    <row r="204" spans="4:5" ht="12.75">
      <c r="D204" s="257"/>
      <c r="E204" s="257"/>
    </row>
    <row r="205" spans="4:5" ht="12.75">
      <c r="D205" s="257"/>
      <c r="E205" s="257"/>
    </row>
    <row r="206" spans="4:5" ht="12.75">
      <c r="D206" s="257"/>
      <c r="E206" s="257"/>
    </row>
    <row r="207" spans="4:5" ht="12.75">
      <c r="D207" s="257"/>
      <c r="E207" s="257"/>
    </row>
    <row r="208" spans="4:5" ht="12.75">
      <c r="D208" s="257"/>
      <c r="E208" s="257"/>
    </row>
    <row r="209" spans="4:5" ht="12.75">
      <c r="D209" s="257"/>
      <c r="E209" s="257"/>
    </row>
    <row r="210" spans="4:5" ht="12.75">
      <c r="D210" s="257"/>
      <c r="E210" s="257"/>
    </row>
    <row r="211" spans="4:5" ht="12.75">
      <c r="D211" s="257"/>
      <c r="E211" s="257"/>
    </row>
    <row r="212" spans="4:5" ht="12.75">
      <c r="D212" s="257"/>
      <c r="E212" s="257"/>
    </row>
    <row r="213" spans="4:5" ht="12.75">
      <c r="D213" s="257"/>
      <c r="E213" s="257"/>
    </row>
    <row r="214" spans="4:5" ht="12.75">
      <c r="D214" s="257"/>
      <c r="E214" s="257"/>
    </row>
    <row r="215" spans="4:5" ht="12.75">
      <c r="D215" s="257"/>
      <c r="E215" s="257"/>
    </row>
    <row r="216" spans="4:5" ht="12.75">
      <c r="D216" s="257"/>
      <c r="E216" s="257"/>
    </row>
    <row r="217" spans="4:5" ht="12.75">
      <c r="D217" s="257"/>
      <c r="E217" s="257"/>
    </row>
    <row r="218" spans="4:5" ht="12.75">
      <c r="D218" s="257"/>
      <c r="E218" s="257"/>
    </row>
    <row r="219" spans="4:5" ht="12.75">
      <c r="D219" s="257"/>
      <c r="E219" s="257"/>
    </row>
    <row r="220" spans="4:5" ht="12.75">
      <c r="D220" s="257"/>
      <c r="E220" s="257"/>
    </row>
    <row r="221" spans="4:5" ht="12.75">
      <c r="D221" s="257"/>
      <c r="E221" s="257"/>
    </row>
    <row r="222" spans="4:5" ht="12.75">
      <c r="D222" s="257"/>
      <c r="E222" s="257"/>
    </row>
    <row r="223" spans="4:5" ht="12.75">
      <c r="D223" s="257"/>
      <c r="E223" s="257"/>
    </row>
    <row r="224" spans="4:5" ht="12.75">
      <c r="D224" s="257"/>
      <c r="E224" s="257"/>
    </row>
    <row r="225" spans="4:5" ht="12.75">
      <c r="D225" s="257"/>
      <c r="E225" s="257"/>
    </row>
    <row r="226" spans="4:5" ht="12.75">
      <c r="D226" s="257"/>
      <c r="E226" s="257"/>
    </row>
    <row r="227" spans="4:5" ht="12.75">
      <c r="D227" s="257"/>
      <c r="E227" s="257"/>
    </row>
    <row r="228" spans="4:5" ht="12.75">
      <c r="D228" s="257"/>
      <c r="E228" s="257"/>
    </row>
    <row r="229" spans="4:5" ht="12.75">
      <c r="D229" s="257"/>
      <c r="E229" s="257"/>
    </row>
    <row r="230" spans="4:5" ht="12.75">
      <c r="D230" s="257"/>
      <c r="E230" s="257"/>
    </row>
    <row r="231" spans="4:5" ht="12.75">
      <c r="D231" s="257"/>
      <c r="E231" s="257"/>
    </row>
    <row r="232" spans="4:5" ht="12.75">
      <c r="D232" s="257"/>
      <c r="E232" s="257"/>
    </row>
    <row r="233" spans="4:5" ht="12.75">
      <c r="D233" s="257"/>
      <c r="E233" s="257"/>
    </row>
    <row r="234" spans="4:5" ht="12.75">
      <c r="D234" s="257"/>
      <c r="E234" s="257"/>
    </row>
    <row r="235" spans="4:5" ht="12.75">
      <c r="D235" s="257"/>
      <c r="E235" s="257"/>
    </row>
    <row r="236" spans="4:5" ht="12.75">
      <c r="D236" s="257"/>
      <c r="E236" s="257"/>
    </row>
    <row r="237" spans="4:5" ht="12.75">
      <c r="D237" s="257"/>
      <c r="E237" s="257"/>
    </row>
    <row r="238" spans="4:5" ht="12.75">
      <c r="D238" s="257"/>
      <c r="E238" s="257"/>
    </row>
    <row r="239" spans="4:5" ht="12.75">
      <c r="D239" s="257"/>
      <c r="E239" s="257"/>
    </row>
    <row r="240" spans="4:5" ht="12.75">
      <c r="D240" s="257"/>
      <c r="E240" s="257"/>
    </row>
    <row r="241" spans="4:5" ht="12.75">
      <c r="D241" s="257"/>
      <c r="E241" s="257"/>
    </row>
    <row r="242" spans="4:5" ht="12.75">
      <c r="D242" s="257"/>
      <c r="E242" s="257"/>
    </row>
    <row r="243" spans="4:5" ht="12.75">
      <c r="D243" s="257"/>
      <c r="E243" s="257"/>
    </row>
    <row r="244" spans="4:5" ht="12.75">
      <c r="D244" s="257"/>
      <c r="E244" s="257"/>
    </row>
    <row r="245" spans="4:5" ht="12.75">
      <c r="D245" s="257"/>
      <c r="E245" s="257"/>
    </row>
    <row r="246" spans="4:5" ht="12.75">
      <c r="D246" s="257"/>
      <c r="E246" s="257"/>
    </row>
    <row r="247" spans="4:5" ht="12.75">
      <c r="D247" s="257"/>
      <c r="E247" s="257"/>
    </row>
    <row r="248" spans="4:5" ht="12.75">
      <c r="D248" s="257"/>
      <c r="E248" s="257"/>
    </row>
    <row r="249" spans="4:5" ht="12.75">
      <c r="D249" s="257"/>
      <c r="E249" s="257"/>
    </row>
    <row r="250" spans="4:5" ht="12.75">
      <c r="D250" s="257"/>
      <c r="E250" s="257"/>
    </row>
    <row r="251" spans="4:5" ht="12.75">
      <c r="D251" s="257"/>
      <c r="E251" s="257"/>
    </row>
    <row r="252" spans="4:5" ht="12.75">
      <c r="D252" s="257"/>
      <c r="E252" s="257"/>
    </row>
    <row r="253" spans="4:5" ht="12.75">
      <c r="D253" s="257"/>
      <c r="E253" s="257"/>
    </row>
    <row r="254" spans="4:5" ht="12.75">
      <c r="D254" s="257"/>
      <c r="E254" s="257"/>
    </row>
    <row r="255" spans="4:5" ht="12.75">
      <c r="D255" s="257"/>
      <c r="E255" s="257"/>
    </row>
    <row r="256" spans="4:5" ht="12.75">
      <c r="D256" s="257"/>
      <c r="E256" s="257"/>
    </row>
    <row r="257" spans="4:5" ht="12.75">
      <c r="D257" s="257"/>
      <c r="E257" s="257"/>
    </row>
    <row r="258" spans="4:5" ht="12.75">
      <c r="D258" s="257"/>
      <c r="E258" s="257"/>
    </row>
    <row r="259" spans="4:5" ht="12.75">
      <c r="D259" s="257"/>
      <c r="E259" s="257"/>
    </row>
    <row r="260" spans="4:5" ht="12.75">
      <c r="D260" s="257"/>
      <c r="E260" s="257"/>
    </row>
    <row r="261" spans="4:5" ht="12.75">
      <c r="D261" s="257"/>
      <c r="E261" s="257"/>
    </row>
    <row r="262" spans="4:5" ht="12.75">
      <c r="D262" s="257"/>
      <c r="E262" s="257"/>
    </row>
    <row r="263" spans="4:5" ht="12.75">
      <c r="D263" s="257"/>
      <c r="E263" s="257"/>
    </row>
    <row r="264" spans="4:5" ht="12.75">
      <c r="D264" s="257"/>
      <c r="E264" s="257"/>
    </row>
    <row r="265" spans="4:5" ht="12.75">
      <c r="D265" s="257"/>
      <c r="E265" s="257"/>
    </row>
    <row r="266" spans="4:5" ht="12.75">
      <c r="D266" s="257"/>
      <c r="E266" s="257"/>
    </row>
    <row r="267" spans="4:5" ht="12.75">
      <c r="D267" s="257"/>
      <c r="E267" s="257"/>
    </row>
    <row r="268" spans="4:5" ht="12.75">
      <c r="D268" s="257"/>
      <c r="E268" s="257"/>
    </row>
    <row r="269" spans="4:5" ht="12.75">
      <c r="D269" s="257"/>
      <c r="E269" s="257"/>
    </row>
    <row r="270" spans="4:5" ht="12.75">
      <c r="D270" s="257"/>
      <c r="E270" s="257"/>
    </row>
    <row r="271" spans="4:5" ht="12.75">
      <c r="D271" s="257"/>
      <c r="E271" s="257"/>
    </row>
    <row r="272" spans="4:5" ht="12.75">
      <c r="D272" s="257"/>
      <c r="E272" s="257"/>
    </row>
    <row r="273" spans="4:5" ht="12.75">
      <c r="D273" s="257"/>
      <c r="E273" s="257"/>
    </row>
    <row r="274" spans="4:5" ht="12.75">
      <c r="D274" s="257"/>
      <c r="E274" s="257"/>
    </row>
    <row r="275" spans="4:5" ht="12.75">
      <c r="D275" s="257"/>
      <c r="E275" s="257"/>
    </row>
    <row r="276" spans="4:5" ht="12.75">
      <c r="D276" s="257"/>
      <c r="E276" s="257"/>
    </row>
    <row r="277" spans="4:5" ht="12.75">
      <c r="D277" s="257"/>
      <c r="E277" s="257"/>
    </row>
    <row r="278" spans="4:5" ht="12.75">
      <c r="D278" s="257"/>
      <c r="E278" s="257"/>
    </row>
    <row r="279" spans="4:5" ht="12.75">
      <c r="D279" s="257"/>
      <c r="E279" s="257"/>
    </row>
    <row r="280" spans="4:5" ht="12.75">
      <c r="D280" s="257"/>
      <c r="E280" s="257"/>
    </row>
    <row r="281" spans="4:5" ht="12.75">
      <c r="D281" s="257"/>
      <c r="E281" s="257"/>
    </row>
    <row r="282" spans="4:5" ht="12.75">
      <c r="D282" s="257"/>
      <c r="E282" s="257"/>
    </row>
    <row r="283" spans="4:5" ht="12.75">
      <c r="D283" s="257"/>
      <c r="E283" s="257"/>
    </row>
    <row r="284" spans="4:5" ht="12.75">
      <c r="D284" s="257"/>
      <c r="E284" s="257"/>
    </row>
    <row r="285" spans="4:5" ht="12.75">
      <c r="D285" s="257"/>
      <c r="E285" s="257"/>
    </row>
    <row r="286" spans="4:5" ht="12.75">
      <c r="D286" s="257"/>
      <c r="E286" s="257"/>
    </row>
    <row r="287" spans="4:5" ht="12.75">
      <c r="D287" s="257"/>
      <c r="E287" s="257"/>
    </row>
    <row r="288" spans="4:5" ht="12.75">
      <c r="D288" s="257"/>
      <c r="E288" s="257"/>
    </row>
    <row r="289" spans="4:5" ht="12.75">
      <c r="D289" s="257"/>
      <c r="E289" s="257"/>
    </row>
    <row r="290" spans="4:5" ht="12.75">
      <c r="D290" s="257"/>
      <c r="E290" s="257"/>
    </row>
    <row r="291" spans="4:5" ht="12.75">
      <c r="D291" s="257"/>
      <c r="E291" s="257"/>
    </row>
    <row r="292" spans="4:5" ht="12.75">
      <c r="D292" s="257"/>
      <c r="E292" s="257"/>
    </row>
    <row r="293" spans="4:5" ht="12.75">
      <c r="D293" s="257"/>
      <c r="E293" s="257"/>
    </row>
    <row r="294" spans="4:5" ht="12.75">
      <c r="D294" s="257"/>
      <c r="E294" s="257"/>
    </row>
    <row r="295" spans="4:5" ht="12.75">
      <c r="D295" s="257"/>
      <c r="E295" s="257"/>
    </row>
    <row r="296" spans="4:5" ht="12.75">
      <c r="D296" s="257"/>
      <c r="E296" s="257"/>
    </row>
    <row r="297" spans="4:5" ht="12.75">
      <c r="D297" s="257"/>
      <c r="E297" s="257"/>
    </row>
    <row r="298" spans="4:5" ht="12.75">
      <c r="D298" s="257"/>
      <c r="E298" s="257"/>
    </row>
    <row r="299" spans="4:5" ht="12.75">
      <c r="D299" s="257"/>
      <c r="E299" s="257"/>
    </row>
    <row r="300" spans="4:5" ht="12.75">
      <c r="D300" s="257"/>
      <c r="E300" s="257"/>
    </row>
    <row r="301" spans="4:5" ht="12.75">
      <c r="D301" s="257"/>
      <c r="E301" s="257"/>
    </row>
    <row r="302" spans="4:5" ht="12.75">
      <c r="D302" s="257"/>
      <c r="E302" s="257"/>
    </row>
    <row r="303" spans="4:5" ht="12.75">
      <c r="D303" s="257"/>
      <c r="E303" s="257"/>
    </row>
    <row r="304" spans="4:5" ht="12.75">
      <c r="D304" s="257"/>
      <c r="E304" s="257"/>
    </row>
    <row r="305" spans="4:5" ht="12.75">
      <c r="D305" s="257"/>
      <c r="E305" s="257"/>
    </row>
    <row r="306" spans="4:5" ht="12.75">
      <c r="D306" s="257"/>
      <c r="E306" s="257"/>
    </row>
    <row r="307" spans="4:5" ht="12.75">
      <c r="D307" s="257"/>
      <c r="E307" s="257"/>
    </row>
    <row r="308" spans="4:5" ht="12.75">
      <c r="D308" s="257"/>
      <c r="E308" s="257"/>
    </row>
    <row r="309" spans="4:5" ht="12.75">
      <c r="D309" s="257"/>
      <c r="E309" s="257"/>
    </row>
    <row r="310" spans="4:5" ht="12.75">
      <c r="D310" s="257"/>
      <c r="E310" s="257"/>
    </row>
    <row r="311" spans="4:5" ht="12.75">
      <c r="D311" s="257"/>
      <c r="E311" s="257"/>
    </row>
    <row r="312" spans="4:5" ht="12.75">
      <c r="D312" s="257"/>
      <c r="E312" s="257"/>
    </row>
    <row r="313" spans="4:5" ht="12.75">
      <c r="D313" s="257"/>
      <c r="E313" s="257"/>
    </row>
    <row r="314" spans="4:5" ht="12.75">
      <c r="D314" s="257"/>
      <c r="E314" s="257"/>
    </row>
    <row r="315" spans="4:5" ht="12.75">
      <c r="D315" s="257"/>
      <c r="E315" s="257"/>
    </row>
    <row r="316" spans="4:5" ht="12.75">
      <c r="D316" s="257"/>
      <c r="E316" s="257"/>
    </row>
    <row r="317" spans="4:5" ht="12.75">
      <c r="D317" s="257"/>
      <c r="E317" s="257"/>
    </row>
    <row r="318" spans="4:5" ht="12.75">
      <c r="D318" s="257"/>
      <c r="E318" s="257"/>
    </row>
    <row r="319" spans="4:5" ht="12.75">
      <c r="D319" s="257"/>
      <c r="E319" s="257"/>
    </row>
    <row r="320" spans="4:5" ht="12.75">
      <c r="D320" s="257"/>
      <c r="E320" s="257"/>
    </row>
    <row r="321" spans="4:5" ht="12.75">
      <c r="D321" s="257"/>
      <c r="E321" s="257"/>
    </row>
    <row r="322" spans="4:5" ht="12.75">
      <c r="D322" s="257"/>
      <c r="E322" s="257"/>
    </row>
    <row r="323" spans="4:5" ht="12.75">
      <c r="D323" s="257"/>
      <c r="E323" s="257"/>
    </row>
    <row r="324" spans="4:5" ht="12.75">
      <c r="D324" s="257"/>
      <c r="E324" s="257"/>
    </row>
    <row r="325" spans="4:5" ht="12.75">
      <c r="D325" s="257"/>
      <c r="E325" s="257"/>
    </row>
    <row r="326" spans="4:5" ht="12.75">
      <c r="D326" s="257"/>
      <c r="E326" s="257"/>
    </row>
    <row r="327" spans="4:5" ht="12.75">
      <c r="D327" s="257"/>
      <c r="E327" s="257"/>
    </row>
    <row r="328" spans="4:5" ht="12.75">
      <c r="D328" s="257"/>
      <c r="E328" s="257"/>
    </row>
    <row r="329" spans="4:5" ht="12.75">
      <c r="D329" s="257"/>
      <c r="E329" s="257"/>
    </row>
    <row r="333" spans="1:5" ht="12.75">
      <c r="A333" s="310"/>
      <c r="B333" s="310"/>
      <c r="C333" s="330"/>
      <c r="D333" s="312"/>
      <c r="E333" s="313"/>
    </row>
    <row r="334" spans="4:5" ht="12.75">
      <c r="D334" s="257"/>
      <c r="E334" s="257"/>
    </row>
    <row r="335" spans="4:5" ht="12.75">
      <c r="D335" s="257"/>
      <c r="E335" s="257"/>
    </row>
    <row r="336" spans="4:5" ht="12.75">
      <c r="D336" s="257"/>
      <c r="E336" s="257"/>
    </row>
    <row r="337" spans="4:5" ht="12.75">
      <c r="D337" s="257"/>
      <c r="E337" s="257"/>
    </row>
    <row r="338" spans="4:5" ht="12.75">
      <c r="D338" s="257"/>
      <c r="E338" s="257"/>
    </row>
    <row r="339" spans="4:5" ht="12.75">
      <c r="D339" s="257"/>
      <c r="E339" s="257"/>
    </row>
    <row r="340" spans="4:5" ht="12.75">
      <c r="D340" s="257"/>
      <c r="E340" s="257"/>
    </row>
    <row r="341" spans="4:5" ht="12.75">
      <c r="D341" s="257"/>
      <c r="E341" s="257"/>
    </row>
    <row r="342" spans="4:5" ht="12.75">
      <c r="D342" s="257"/>
      <c r="E342" s="257"/>
    </row>
    <row r="343" spans="4:5" ht="12.75">
      <c r="D343" s="257"/>
      <c r="E343" s="257"/>
    </row>
    <row r="344" spans="4:5" ht="12.75">
      <c r="D344" s="257"/>
      <c r="E344" s="257"/>
    </row>
    <row r="345" spans="4:5" ht="12.75">
      <c r="D345" s="257"/>
      <c r="E345" s="257"/>
    </row>
    <row r="346" spans="4:5" ht="12.75">
      <c r="D346" s="257"/>
      <c r="E346" s="257"/>
    </row>
    <row r="347" spans="4:5" ht="12.75">
      <c r="D347" s="257"/>
      <c r="E347" s="257"/>
    </row>
    <row r="348" spans="4:5" ht="12.75">
      <c r="D348" s="257"/>
      <c r="E348" s="257"/>
    </row>
    <row r="349" spans="4:5" ht="12.75">
      <c r="D349" s="257"/>
      <c r="E349" s="257"/>
    </row>
    <row r="350" spans="4:5" ht="12.75">
      <c r="D350" s="257"/>
      <c r="E350" s="257"/>
    </row>
    <row r="351" spans="4:5" ht="12.75">
      <c r="D351" s="257"/>
      <c r="E351" s="257"/>
    </row>
    <row r="352" spans="4:5" ht="12.75">
      <c r="D352" s="257"/>
      <c r="E352" s="257"/>
    </row>
    <row r="353" spans="4:5" ht="12.75">
      <c r="D353" s="257"/>
      <c r="E353" s="257"/>
    </row>
    <row r="354" spans="4:5" ht="12.75">
      <c r="D354" s="257"/>
      <c r="E354" s="257"/>
    </row>
    <row r="355" spans="4:5" ht="12.75">
      <c r="D355" s="257"/>
      <c r="E355" s="257"/>
    </row>
    <row r="356" spans="4:5" ht="12.75">
      <c r="D356" s="257"/>
      <c r="E356" s="257"/>
    </row>
    <row r="357" spans="4:5" ht="12.75">
      <c r="D357" s="257"/>
      <c r="E357" s="257"/>
    </row>
    <row r="358" spans="4:5" ht="12.75">
      <c r="D358" s="257"/>
      <c r="E358" s="257"/>
    </row>
    <row r="359" spans="4:5" ht="12.75">
      <c r="D359" s="257"/>
      <c r="E359" s="257"/>
    </row>
    <row r="360" spans="4:5" ht="12.75">
      <c r="D360" s="257"/>
      <c r="E360" s="257"/>
    </row>
    <row r="361" spans="4:5" ht="12.75">
      <c r="D361" s="257"/>
      <c r="E361" s="257"/>
    </row>
    <row r="362" spans="4:5" ht="12.75">
      <c r="D362" s="257"/>
      <c r="E362" s="257"/>
    </row>
    <row r="363" spans="4:5" ht="12.75">
      <c r="D363" s="257"/>
      <c r="E363" s="257"/>
    </row>
    <row r="364" spans="4:5" ht="12.75">
      <c r="D364" s="257"/>
      <c r="E364" s="257"/>
    </row>
    <row r="365" spans="4:5" ht="12.75">
      <c r="D365" s="257"/>
      <c r="E365" s="257"/>
    </row>
    <row r="366" spans="4:5" ht="12.75">
      <c r="D366" s="257"/>
      <c r="E366" s="257"/>
    </row>
    <row r="367" spans="4:5" ht="12.75">
      <c r="D367" s="257"/>
      <c r="E367" s="257"/>
    </row>
    <row r="368" spans="4:5" ht="12.75">
      <c r="D368" s="257"/>
      <c r="E368" s="257"/>
    </row>
    <row r="369" spans="4:5" ht="12.75">
      <c r="D369" s="257"/>
      <c r="E369" s="257"/>
    </row>
    <row r="370" spans="4:5" ht="12.75">
      <c r="D370" s="257"/>
      <c r="E370" s="257"/>
    </row>
    <row r="371" spans="4:5" ht="12.75">
      <c r="D371" s="257"/>
      <c r="E371" s="257"/>
    </row>
    <row r="372" spans="4:5" ht="12.75">
      <c r="D372" s="257"/>
      <c r="E372" s="257"/>
    </row>
    <row r="373" spans="4:5" ht="12.75">
      <c r="D373" s="257"/>
      <c r="E373" s="257"/>
    </row>
    <row r="374" spans="4:5" ht="12.75">
      <c r="D374" s="257"/>
      <c r="E374" s="257"/>
    </row>
    <row r="375" spans="4:5" ht="12.75">
      <c r="D375" s="257"/>
      <c r="E375" s="257"/>
    </row>
    <row r="376" spans="4:5" ht="12.75">
      <c r="D376" s="257"/>
      <c r="E376" s="257"/>
    </row>
    <row r="377" spans="4:5" ht="12.75">
      <c r="D377" s="257"/>
      <c r="E377" s="257"/>
    </row>
    <row r="378" spans="4:5" ht="12.75">
      <c r="D378" s="257"/>
      <c r="E378" s="257"/>
    </row>
    <row r="379" spans="4:5" ht="12.75">
      <c r="D379" s="257"/>
      <c r="E379" s="257"/>
    </row>
    <row r="380" spans="4:5" ht="12.75">
      <c r="D380" s="257"/>
      <c r="E380" s="257"/>
    </row>
    <row r="381" spans="4:5" ht="12.75">
      <c r="D381" s="257"/>
      <c r="E381" s="257"/>
    </row>
    <row r="382" spans="4:5" ht="12.75">
      <c r="D382" s="257"/>
      <c r="E382" s="257"/>
    </row>
    <row r="383" spans="4:5" ht="12.75">
      <c r="D383" s="257"/>
      <c r="E383" s="257"/>
    </row>
    <row r="384" spans="4:5" ht="12.75">
      <c r="D384" s="257"/>
      <c r="E384" s="257"/>
    </row>
    <row r="385" spans="4:5" ht="12.75">
      <c r="D385" s="257"/>
      <c r="E385" s="257"/>
    </row>
    <row r="386" spans="4:5" ht="12.75">
      <c r="D386" s="257"/>
      <c r="E386" s="257"/>
    </row>
    <row r="387" spans="4:5" ht="12.75">
      <c r="D387" s="257"/>
      <c r="E387" s="257"/>
    </row>
    <row r="388" spans="4:5" ht="12.75">
      <c r="D388" s="257"/>
      <c r="E388" s="257"/>
    </row>
    <row r="389" spans="4:5" ht="12.75">
      <c r="D389" s="257"/>
      <c r="E389" s="257"/>
    </row>
    <row r="390" spans="4:5" ht="12.75">
      <c r="D390" s="257"/>
      <c r="E390" s="257"/>
    </row>
    <row r="391" spans="4:5" ht="12.75">
      <c r="D391" s="257"/>
      <c r="E391" s="257"/>
    </row>
    <row r="392" spans="4:5" ht="12.75">
      <c r="D392" s="257"/>
      <c r="E392" s="257"/>
    </row>
    <row r="393" spans="4:5" ht="12.75">
      <c r="D393" s="257"/>
      <c r="E393" s="257"/>
    </row>
    <row r="394" spans="4:5" ht="12.75">
      <c r="D394" s="257"/>
      <c r="E394" s="257"/>
    </row>
    <row r="395" spans="4:5" ht="12.75">
      <c r="D395" s="257"/>
      <c r="E395" s="257"/>
    </row>
    <row r="396" spans="4:5" ht="12.75">
      <c r="D396" s="257"/>
      <c r="E396" s="257"/>
    </row>
    <row r="397" spans="4:5" ht="12.75">
      <c r="D397" s="257"/>
      <c r="E397" s="257"/>
    </row>
    <row r="398" spans="4:5" ht="12.75">
      <c r="D398" s="257"/>
      <c r="E398" s="257"/>
    </row>
    <row r="399" spans="4:5" ht="12.75">
      <c r="D399" s="257"/>
      <c r="E399" s="257"/>
    </row>
    <row r="400" spans="4:5" ht="12.75">
      <c r="D400" s="257"/>
      <c r="E400" s="257"/>
    </row>
    <row r="401" spans="4:5" ht="12.75">
      <c r="D401" s="257"/>
      <c r="E401" s="257"/>
    </row>
    <row r="402" spans="4:5" ht="12.75">
      <c r="D402" s="257"/>
      <c r="E402" s="257"/>
    </row>
    <row r="403" spans="4:5" ht="12.75">
      <c r="D403" s="257"/>
      <c r="E403" s="257"/>
    </row>
    <row r="404" spans="4:5" ht="12.75">
      <c r="D404" s="257"/>
      <c r="E404" s="257"/>
    </row>
    <row r="405" spans="4:5" ht="12.75">
      <c r="D405" s="257"/>
      <c r="E405" s="257"/>
    </row>
    <row r="406" spans="4:5" ht="12.75">
      <c r="D406" s="257"/>
      <c r="E406" s="257"/>
    </row>
    <row r="407" spans="4:5" ht="12.75">
      <c r="D407" s="257"/>
      <c r="E407" s="257"/>
    </row>
    <row r="408" spans="4:5" ht="12.75">
      <c r="D408" s="257"/>
      <c r="E408" s="257"/>
    </row>
    <row r="409" spans="4:5" ht="12.75">
      <c r="D409" s="257"/>
      <c r="E409" s="257"/>
    </row>
    <row r="410" spans="4:5" ht="12.75">
      <c r="D410" s="257"/>
      <c r="E410" s="257"/>
    </row>
    <row r="411" spans="4:5" ht="12.75">
      <c r="D411" s="257"/>
      <c r="E411" s="257"/>
    </row>
    <row r="412" spans="4:5" ht="12.75">
      <c r="D412" s="257"/>
      <c r="E412" s="257"/>
    </row>
    <row r="413" spans="4:5" ht="12.75">
      <c r="D413" s="257"/>
      <c r="E413" s="257"/>
    </row>
    <row r="414" spans="4:5" ht="12.75">
      <c r="D414" s="257"/>
      <c r="E414" s="257"/>
    </row>
    <row r="415" spans="4:5" ht="12.75">
      <c r="D415" s="257"/>
      <c r="E415" s="257"/>
    </row>
    <row r="416" spans="4:5" ht="12.75">
      <c r="D416" s="257"/>
      <c r="E416" s="257"/>
    </row>
    <row r="417" spans="4:5" ht="12.75">
      <c r="D417" s="257"/>
      <c r="E417" s="257"/>
    </row>
    <row r="418" spans="4:5" ht="12.75">
      <c r="D418" s="257"/>
      <c r="E418" s="257"/>
    </row>
    <row r="419" spans="4:5" ht="12.75">
      <c r="D419" s="257"/>
      <c r="E419" s="257"/>
    </row>
    <row r="420" spans="4:5" ht="12.75">
      <c r="D420" s="257"/>
      <c r="E420" s="257"/>
    </row>
    <row r="421" spans="4:5" ht="12.75">
      <c r="D421" s="257"/>
      <c r="E421" s="257"/>
    </row>
    <row r="422" spans="4:5" ht="12.75">
      <c r="D422" s="257"/>
      <c r="E422" s="257"/>
    </row>
    <row r="423" spans="4:5" ht="12.75">
      <c r="D423" s="257"/>
      <c r="E423" s="257"/>
    </row>
    <row r="424" spans="4:5" ht="12.75">
      <c r="D424" s="257"/>
      <c r="E424" s="257"/>
    </row>
    <row r="425" spans="4:5" ht="12.75">
      <c r="D425" s="257"/>
      <c r="E425" s="257"/>
    </row>
    <row r="426" spans="4:5" ht="12.75">
      <c r="D426" s="257"/>
      <c r="E426" s="257"/>
    </row>
    <row r="427" spans="4:5" ht="12.75">
      <c r="D427" s="257"/>
      <c r="E427" s="257"/>
    </row>
    <row r="428" spans="1:5" ht="12.75">
      <c r="A428" s="310"/>
      <c r="B428" s="310"/>
      <c r="C428" s="330"/>
      <c r="D428" s="312"/>
      <c r="E428" s="313"/>
    </row>
    <row r="429" spans="1:5" ht="12.75">
      <c r="A429" s="310"/>
      <c r="B429" s="310"/>
      <c r="C429" s="330"/>
      <c r="D429" s="312"/>
      <c r="E429" s="313"/>
    </row>
    <row r="430" spans="1:5" ht="12.75">
      <c r="A430" s="310"/>
      <c r="B430" s="310"/>
      <c r="C430" s="330"/>
      <c r="D430" s="312"/>
      <c r="E430" s="313"/>
    </row>
    <row r="431" spans="1:5" ht="12.75">
      <c r="A431" s="310"/>
      <c r="B431" s="310"/>
      <c r="C431" s="330"/>
      <c r="D431" s="312"/>
      <c r="E431" s="313"/>
    </row>
    <row r="432" spans="1:5" ht="12.75">
      <c r="A432" s="310"/>
      <c r="B432" s="310"/>
      <c r="C432" s="330"/>
      <c r="D432" s="312"/>
      <c r="E432" s="313"/>
    </row>
    <row r="433" spans="1:5" ht="12.75">
      <c r="A433" s="310"/>
      <c r="B433" s="310"/>
      <c r="C433" s="330"/>
      <c r="D433" s="312"/>
      <c r="E433" s="313"/>
    </row>
    <row r="434" spans="1:5" ht="12.75">
      <c r="A434" s="310"/>
      <c r="B434" s="310"/>
      <c r="C434" s="330"/>
      <c r="D434" s="312"/>
      <c r="E434" s="313"/>
    </row>
    <row r="435" spans="1:5" ht="12.75">
      <c r="A435" s="310"/>
      <c r="B435" s="310"/>
      <c r="C435" s="330"/>
      <c r="D435" s="312"/>
      <c r="E435" s="313"/>
    </row>
    <row r="436" spans="1:5" ht="12.75">
      <c r="A436" s="310"/>
      <c r="B436" s="310"/>
      <c r="C436" s="330"/>
      <c r="D436" s="312"/>
      <c r="E436" s="313"/>
    </row>
    <row r="437" spans="1:5" ht="12.75">
      <c r="A437" s="310"/>
      <c r="B437" s="310"/>
      <c r="C437" s="330"/>
      <c r="D437" s="312"/>
      <c r="E437" s="313"/>
    </row>
    <row r="438" spans="1:5" ht="12.75">
      <c r="A438" s="310"/>
      <c r="B438" s="310"/>
      <c r="C438" s="330"/>
      <c r="D438" s="312"/>
      <c r="E438" s="313"/>
    </row>
    <row r="451" spans="1:5" ht="12.75">
      <c r="A451" s="310"/>
      <c r="B451" s="310"/>
      <c r="C451" s="330"/>
      <c r="D451" s="312"/>
      <c r="E451" s="313"/>
    </row>
    <row r="452" spans="4:5" ht="12.75">
      <c r="D452" s="257"/>
      <c r="E452" s="257"/>
    </row>
    <row r="453" spans="4:5" ht="12.75">
      <c r="D453" s="257"/>
      <c r="E453" s="257"/>
    </row>
    <row r="454" spans="4:5" ht="12.75">
      <c r="D454" s="257"/>
      <c r="E454" s="257"/>
    </row>
    <row r="455" spans="4:5" ht="12.75">
      <c r="D455" s="257"/>
      <c r="E455" s="257"/>
    </row>
    <row r="456" spans="4:5" ht="12.75">
      <c r="D456" s="257"/>
      <c r="E456" s="257"/>
    </row>
    <row r="457" spans="4:5" ht="12.75">
      <c r="D457" s="257"/>
      <c r="E457" s="257"/>
    </row>
    <row r="458" spans="4:5" ht="12.75">
      <c r="D458" s="257"/>
      <c r="E458" s="257"/>
    </row>
    <row r="459" spans="4:5" ht="12.75">
      <c r="D459" s="257"/>
      <c r="E459" s="257"/>
    </row>
    <row r="460" spans="4:5" ht="12.75">
      <c r="D460" s="257"/>
      <c r="E460" s="257"/>
    </row>
    <row r="461" spans="1:5" ht="12.75">
      <c r="A461" s="310"/>
      <c r="B461" s="310"/>
      <c r="C461" s="330"/>
      <c r="D461" s="312"/>
      <c r="E461" s="313"/>
    </row>
    <row r="462" spans="1:5" ht="12.75">
      <c r="A462" s="310"/>
      <c r="B462" s="310"/>
      <c r="C462" s="330"/>
      <c r="D462" s="312"/>
      <c r="E462" s="313"/>
    </row>
    <row r="463" spans="1:5" ht="12.75">
      <c r="A463" s="310"/>
      <c r="B463" s="310"/>
      <c r="C463" s="330"/>
      <c r="D463" s="312"/>
      <c r="E463" s="313"/>
    </row>
    <row r="464" spans="1:5" ht="12.75">
      <c r="A464" s="310"/>
      <c r="B464" s="310"/>
      <c r="C464" s="330"/>
      <c r="D464" s="312"/>
      <c r="E464" s="313"/>
    </row>
    <row r="465" spans="1:5" ht="12.75">
      <c r="A465" s="310"/>
      <c r="B465" s="310"/>
      <c r="C465" s="330"/>
      <c r="D465" s="312"/>
      <c r="E465" s="313"/>
    </row>
    <row r="466" spans="1:5" ht="12.75">
      <c r="A466" s="310"/>
      <c r="B466" s="310"/>
      <c r="C466" s="330"/>
      <c r="D466" s="312"/>
      <c r="E466" s="313"/>
    </row>
    <row r="467" spans="1:5" ht="12.75">
      <c r="A467" s="310"/>
      <c r="B467" s="310"/>
      <c r="C467" s="330"/>
      <c r="D467" s="312"/>
      <c r="E467" s="313"/>
    </row>
    <row r="468" spans="4:5" ht="12.75">
      <c r="D468" s="257"/>
      <c r="E468" s="257"/>
    </row>
    <row r="469" spans="4:5" ht="12.75">
      <c r="D469" s="257"/>
      <c r="E469" s="257"/>
    </row>
    <row r="470" spans="4:5" ht="12.75">
      <c r="D470" s="257"/>
      <c r="E470" s="257"/>
    </row>
    <row r="471" spans="4:5" ht="12.75">
      <c r="D471" s="257"/>
      <c r="E471" s="257"/>
    </row>
    <row r="472" spans="4:5" ht="12.75">
      <c r="D472" s="257"/>
      <c r="E472" s="257"/>
    </row>
    <row r="473" spans="4:5" ht="12.75">
      <c r="D473" s="257"/>
      <c r="E473" s="257"/>
    </row>
    <row r="474" spans="4:5" ht="12.75">
      <c r="D474" s="257"/>
      <c r="E474" s="257"/>
    </row>
    <row r="475" spans="4:5" ht="12.75">
      <c r="D475" s="257"/>
      <c r="E475" s="257"/>
    </row>
    <row r="476" spans="4:5" ht="12.75">
      <c r="D476" s="257"/>
      <c r="E476" s="257"/>
    </row>
    <row r="477" spans="4:5" ht="12.75">
      <c r="D477" s="257"/>
      <c r="E477" s="257"/>
    </row>
    <row r="478" spans="4:5" ht="12.75">
      <c r="D478" s="257"/>
      <c r="E478" s="257"/>
    </row>
    <row r="479" spans="4:5" ht="12.75">
      <c r="D479" s="257"/>
      <c r="E479" s="257"/>
    </row>
    <row r="480" spans="4:5" ht="12.75">
      <c r="D480" s="257"/>
      <c r="E480" s="257"/>
    </row>
    <row r="481" spans="4:5" ht="12.75">
      <c r="D481" s="257"/>
      <c r="E481" s="257"/>
    </row>
    <row r="482" spans="4:5" ht="12.75">
      <c r="D482" s="257"/>
      <c r="E482" s="257"/>
    </row>
    <row r="483" spans="4:5" ht="12.75">
      <c r="D483" s="257"/>
      <c r="E483" s="257"/>
    </row>
    <row r="484" spans="4:5" ht="12.75">
      <c r="D484" s="257"/>
      <c r="E484" s="257"/>
    </row>
    <row r="485" spans="4:5" ht="12.75">
      <c r="D485" s="257"/>
      <c r="E485" s="257"/>
    </row>
    <row r="486" spans="4:5" ht="12.75">
      <c r="D486" s="257"/>
      <c r="E486" s="257"/>
    </row>
    <row r="487" spans="4:5" ht="12.75">
      <c r="D487" s="257"/>
      <c r="E487" s="257"/>
    </row>
    <row r="488" spans="4:5" ht="12.75">
      <c r="D488" s="257"/>
      <c r="E488" s="257"/>
    </row>
    <row r="489" spans="4:5" ht="12.75">
      <c r="D489" s="257"/>
      <c r="E489" s="257"/>
    </row>
    <row r="490" spans="4:5" ht="12.75">
      <c r="D490" s="257"/>
      <c r="E490" s="257"/>
    </row>
    <row r="491" spans="4:5" ht="12.75">
      <c r="D491" s="257"/>
      <c r="E491" s="257"/>
    </row>
    <row r="492" spans="4:5" ht="12.75">
      <c r="D492" s="257"/>
      <c r="E492" s="257"/>
    </row>
    <row r="493" spans="4:5" ht="12.75">
      <c r="D493" s="257"/>
      <c r="E493" s="257"/>
    </row>
    <row r="494" spans="4:5" ht="12.75">
      <c r="D494" s="257"/>
      <c r="E494" s="257"/>
    </row>
    <row r="495" spans="4:5" ht="12.75">
      <c r="D495" s="257"/>
      <c r="E495" s="257"/>
    </row>
    <row r="496" spans="4:5" ht="12.75">
      <c r="D496" s="257"/>
      <c r="E496" s="257"/>
    </row>
    <row r="497" spans="4:5" ht="12.75">
      <c r="D497" s="257"/>
      <c r="E497" s="257"/>
    </row>
    <row r="498" spans="4:5" ht="12.75">
      <c r="D498" s="257"/>
      <c r="E498" s="257"/>
    </row>
    <row r="499" spans="4:5" ht="12.75">
      <c r="D499" s="257"/>
      <c r="E499" s="257"/>
    </row>
    <row r="500" spans="4:5" ht="12.75">
      <c r="D500" s="257"/>
      <c r="E500" s="257"/>
    </row>
    <row r="501" spans="4:5" ht="12.75">
      <c r="D501" s="257"/>
      <c r="E501" s="257"/>
    </row>
    <row r="502" spans="4:5" ht="12.75">
      <c r="D502" s="257"/>
      <c r="E502" s="257"/>
    </row>
    <row r="503" spans="4:5" ht="12.75">
      <c r="D503" s="257"/>
      <c r="E503" s="257"/>
    </row>
    <row r="504" spans="4:5" ht="12.75">
      <c r="D504" s="257"/>
      <c r="E504" s="257"/>
    </row>
    <row r="505" spans="4:5" ht="12.75">
      <c r="D505" s="257"/>
      <c r="E505" s="257"/>
    </row>
    <row r="506" spans="4:5" ht="12.75">
      <c r="D506" s="257"/>
      <c r="E506" s="257"/>
    </row>
    <row r="507" spans="4:5" ht="12.75">
      <c r="D507" s="257"/>
      <c r="E507" s="257"/>
    </row>
    <row r="508" spans="4:5" ht="12.75">
      <c r="D508" s="257"/>
      <c r="E508" s="257"/>
    </row>
    <row r="509" spans="4:5" ht="12.75">
      <c r="D509" s="257"/>
      <c r="E509" s="257"/>
    </row>
    <row r="510" spans="4:5" ht="12.75">
      <c r="D510" s="257"/>
      <c r="E510" s="257"/>
    </row>
    <row r="511" spans="4:5" ht="12.75">
      <c r="D511" s="257"/>
      <c r="E511" s="257"/>
    </row>
    <row r="512" spans="4:5" ht="12.75">
      <c r="D512" s="257"/>
      <c r="E512" s="257"/>
    </row>
    <row r="513" spans="4:5" ht="12.75">
      <c r="D513" s="257"/>
      <c r="E513" s="257"/>
    </row>
    <row r="514" spans="4:5" ht="12.75">
      <c r="D514" s="257"/>
      <c r="E514" s="257"/>
    </row>
    <row r="515" spans="1:5" ht="12.75">
      <c r="A515" s="310"/>
      <c r="B515" s="310"/>
      <c r="C515" s="330"/>
      <c r="D515" s="312"/>
      <c r="E515" s="313"/>
    </row>
    <row r="516" spans="1:5" ht="12.75">
      <c r="A516" s="310"/>
      <c r="B516" s="310"/>
      <c r="C516" s="330"/>
      <c r="D516" s="312"/>
      <c r="E516" s="313"/>
    </row>
    <row r="517" spans="1:5" ht="12.75">
      <c r="A517" s="310"/>
      <c r="B517" s="310"/>
      <c r="C517" s="330"/>
      <c r="D517" s="312"/>
      <c r="E517" s="313"/>
    </row>
    <row r="518" spans="1:5" ht="12.75">
      <c r="A518" s="310"/>
      <c r="B518" s="310"/>
      <c r="C518" s="330"/>
      <c r="D518" s="312"/>
      <c r="E518" s="313"/>
    </row>
    <row r="519" spans="1:5" ht="12.75">
      <c r="A519" s="310"/>
      <c r="B519" s="310"/>
      <c r="C519" s="330"/>
      <c r="D519" s="312"/>
      <c r="E519" s="313"/>
    </row>
    <row r="520" spans="1:5" ht="12.75">
      <c r="A520" s="310"/>
      <c r="B520" s="310"/>
      <c r="C520" s="330"/>
      <c r="D520" s="312"/>
      <c r="E520" s="313"/>
    </row>
    <row r="521" spans="1:5" ht="12.75">
      <c r="A521" s="310"/>
      <c r="B521" s="310"/>
      <c r="C521" s="330"/>
      <c r="D521" s="312"/>
      <c r="E521" s="313"/>
    </row>
    <row r="522" spans="1:5" ht="12.75">
      <c r="A522" s="310"/>
      <c r="B522" s="310"/>
      <c r="C522" s="330"/>
      <c r="D522" s="312"/>
      <c r="E522" s="313"/>
    </row>
    <row r="523" spans="1:5" ht="12.75">
      <c r="A523" s="310"/>
      <c r="B523" s="310"/>
      <c r="C523" s="330"/>
      <c r="D523" s="312"/>
      <c r="E523" s="313"/>
    </row>
    <row r="524" spans="1:5" ht="12.75">
      <c r="A524" s="310"/>
      <c r="B524" s="310"/>
      <c r="C524" s="330"/>
      <c r="D524" s="312"/>
      <c r="E524" s="313"/>
    </row>
    <row r="525" spans="1:5" ht="12.75">
      <c r="A525" s="310"/>
      <c r="B525" s="310"/>
      <c r="C525" s="330"/>
      <c r="D525" s="312"/>
      <c r="E525" s="313"/>
    </row>
    <row r="526" spans="1:5" ht="12.75">
      <c r="A526" s="310"/>
      <c r="B526" s="310"/>
      <c r="C526" s="330"/>
      <c r="D526" s="312"/>
      <c r="E526" s="313"/>
    </row>
    <row r="527" spans="1:5" ht="12.75">
      <c r="A527" s="310"/>
      <c r="B527" s="310"/>
      <c r="C527" s="330"/>
      <c r="D527" s="312"/>
      <c r="E527" s="313"/>
    </row>
    <row r="528" spans="1:5" ht="12.75">
      <c r="A528" s="310"/>
      <c r="B528" s="310"/>
      <c r="C528" s="330"/>
      <c r="D528" s="312"/>
      <c r="E528" s="313"/>
    </row>
    <row r="529" spans="1:5" ht="12.75">
      <c r="A529" s="310"/>
      <c r="B529" s="310"/>
      <c r="C529" s="330"/>
      <c r="D529" s="312"/>
      <c r="E529" s="313"/>
    </row>
    <row r="530" spans="1:5" ht="12.75">
      <c r="A530" s="310"/>
      <c r="B530" s="310"/>
      <c r="C530" s="330"/>
      <c r="D530" s="312"/>
      <c r="E530" s="313"/>
    </row>
    <row r="531" spans="1:5" ht="12.75">
      <c r="A531" s="310"/>
      <c r="B531" s="310"/>
      <c r="C531" s="330"/>
      <c r="D531" s="312"/>
      <c r="E531" s="313"/>
    </row>
    <row r="532" spans="1:5" ht="12.75">
      <c r="A532" s="310"/>
      <c r="B532" s="310"/>
      <c r="C532" s="330"/>
      <c r="D532" s="312"/>
      <c r="E532" s="313"/>
    </row>
    <row r="533" spans="1:5" ht="12.75">
      <c r="A533" s="310"/>
      <c r="B533" s="310"/>
      <c r="C533" s="330"/>
      <c r="D533" s="312"/>
      <c r="E533" s="313"/>
    </row>
    <row r="534" spans="1:5" ht="12.75">
      <c r="A534" s="310"/>
      <c r="B534" s="310"/>
      <c r="C534" s="330"/>
      <c r="D534" s="312"/>
      <c r="E534" s="313"/>
    </row>
    <row r="535" spans="1:5" ht="12.75">
      <c r="A535" s="310"/>
      <c r="B535" s="310"/>
      <c r="C535" s="330"/>
      <c r="D535" s="312"/>
      <c r="E535" s="313"/>
    </row>
    <row r="536" spans="1:5" ht="12.75">
      <c r="A536" s="310"/>
      <c r="B536" s="310"/>
      <c r="C536" s="330"/>
      <c r="D536" s="312"/>
      <c r="E536" s="313"/>
    </row>
    <row r="537" spans="1:5" ht="12.75">
      <c r="A537" s="310"/>
      <c r="B537" s="310"/>
      <c r="C537" s="330"/>
      <c r="D537" s="312"/>
      <c r="E537" s="313"/>
    </row>
    <row r="538" spans="1:5" ht="12.75">
      <c r="A538" s="310"/>
      <c r="B538" s="310"/>
      <c r="C538" s="330"/>
      <c r="D538" s="312"/>
      <c r="E538" s="313"/>
    </row>
    <row r="539" spans="1:5" ht="12.75">
      <c r="A539" s="310"/>
      <c r="B539" s="310"/>
      <c r="C539" s="330"/>
      <c r="D539" s="312"/>
      <c r="E539" s="313"/>
    </row>
    <row r="540" spans="1:5" ht="12.75">
      <c r="A540" s="310"/>
      <c r="B540" s="310"/>
      <c r="C540" s="330"/>
      <c r="D540" s="312"/>
      <c r="E540" s="313"/>
    </row>
    <row r="541" spans="1:5" ht="12.75">
      <c r="A541" s="310"/>
      <c r="B541" s="310"/>
      <c r="C541" s="330"/>
      <c r="D541" s="312"/>
      <c r="E541" s="313"/>
    </row>
    <row r="542" spans="1:5" ht="12.75">
      <c r="A542" s="310"/>
      <c r="B542" s="310"/>
      <c r="C542" s="330"/>
      <c r="D542" s="312"/>
      <c r="E542" s="313"/>
    </row>
    <row r="543" spans="1:5" ht="12.75">
      <c r="A543" s="310"/>
      <c r="B543" s="310"/>
      <c r="C543" s="330"/>
      <c r="D543" s="312"/>
      <c r="E543" s="313"/>
    </row>
    <row r="544" spans="1:5" ht="12.75">
      <c r="A544" s="310"/>
      <c r="B544" s="310"/>
      <c r="C544" s="330"/>
      <c r="D544" s="312"/>
      <c r="E544" s="313"/>
    </row>
    <row r="545" spans="1:5" ht="12.75">
      <c r="A545" s="310"/>
      <c r="B545" s="310"/>
      <c r="C545" s="330"/>
      <c r="D545" s="312"/>
      <c r="E545" s="313"/>
    </row>
    <row r="546" spans="1:5" ht="12.75">
      <c r="A546" s="310"/>
      <c r="B546" s="310"/>
      <c r="C546" s="330"/>
      <c r="D546" s="312"/>
      <c r="E546" s="313"/>
    </row>
    <row r="547" spans="1:5" ht="12.75">
      <c r="A547" s="310"/>
      <c r="B547" s="310"/>
      <c r="C547" s="330"/>
      <c r="D547" s="312"/>
      <c r="E547" s="313"/>
    </row>
    <row r="548" spans="1:5" ht="12.75">
      <c r="A548" s="310"/>
      <c r="B548" s="310"/>
      <c r="C548" s="330"/>
      <c r="D548" s="312"/>
      <c r="E548" s="313"/>
    </row>
    <row r="549" spans="1:5" ht="12.75">
      <c r="A549" s="310"/>
      <c r="B549" s="310"/>
      <c r="C549" s="330"/>
      <c r="D549" s="312"/>
      <c r="E549" s="313"/>
    </row>
    <row r="550" spans="1:5" ht="12.75">
      <c r="A550" s="310"/>
      <c r="B550" s="310"/>
      <c r="C550" s="330"/>
      <c r="D550" s="312"/>
      <c r="E550" s="313"/>
    </row>
    <row r="551" spans="1:5" ht="12.75">
      <c r="A551" s="310"/>
      <c r="B551" s="310"/>
      <c r="C551" s="330"/>
      <c r="D551" s="312"/>
      <c r="E551" s="313"/>
    </row>
    <row r="552" spans="1:5" ht="12.75">
      <c r="A552" s="310"/>
      <c r="B552" s="310"/>
      <c r="C552" s="330"/>
      <c r="D552" s="312"/>
      <c r="E552" s="313"/>
    </row>
    <row r="553" spans="1:5" ht="12.75">
      <c r="A553" s="310"/>
      <c r="B553" s="310"/>
      <c r="C553" s="330"/>
      <c r="D553" s="312"/>
      <c r="E553" s="313"/>
    </row>
    <row r="554" spans="1:5" ht="12.75">
      <c r="A554" s="310"/>
      <c r="B554" s="310"/>
      <c r="C554" s="330"/>
      <c r="D554" s="312"/>
      <c r="E554" s="313"/>
    </row>
    <row r="555" spans="1:5" ht="12.75">
      <c r="A555" s="310"/>
      <c r="B555" s="310"/>
      <c r="C555" s="330"/>
      <c r="D555" s="312"/>
      <c r="E555" s="313"/>
    </row>
    <row r="556" spans="1:5" ht="12.75">
      <c r="A556" s="310"/>
      <c r="B556" s="310"/>
      <c r="C556" s="330"/>
      <c r="D556" s="312"/>
      <c r="E556" s="313"/>
    </row>
    <row r="557" spans="1:5" ht="12.75">
      <c r="A557" s="310"/>
      <c r="B557" s="310"/>
      <c r="C557" s="330"/>
      <c r="D557" s="312"/>
      <c r="E557" s="313"/>
    </row>
    <row r="558" spans="1:5" ht="12.75">
      <c r="A558" s="310"/>
      <c r="B558" s="310"/>
      <c r="C558" s="330"/>
      <c r="D558" s="312"/>
      <c r="E558" s="313"/>
    </row>
    <row r="559" spans="1:5" ht="12.75">
      <c r="A559" s="310"/>
      <c r="B559" s="310"/>
      <c r="C559" s="330"/>
      <c r="D559" s="312"/>
      <c r="E559" s="313"/>
    </row>
  </sheetData>
  <sheetProtection/>
  <mergeCells count="12">
    <mergeCell ref="L11:P11"/>
    <mergeCell ref="A34:K34"/>
    <mergeCell ref="A1:P1"/>
    <mergeCell ref="A2:P2"/>
    <mergeCell ref="A3:P3"/>
    <mergeCell ref="A35:K35"/>
    <mergeCell ref="A11:A12"/>
    <mergeCell ref="B11:B12"/>
    <mergeCell ref="C11:C12"/>
    <mergeCell ref="D11:D12"/>
    <mergeCell ref="E11:E12"/>
    <mergeCell ref="F11:K11"/>
  </mergeCells>
  <printOptions/>
  <pageMargins left="0.1968503937007874" right="0.1968503937007874" top="0.984251968503937" bottom="0.7874015748031497" header="0.31496062992125984" footer="0.393700787401574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568"/>
  <sheetViews>
    <sheetView showZeros="0" zoomScaleSheetLayoutView="100" zoomScalePageLayoutView="0" workbookViewId="0" topLeftCell="A4">
      <selection activeCell="A7" sqref="A7"/>
    </sheetView>
  </sheetViews>
  <sheetFormatPr defaultColWidth="12.28125" defaultRowHeight="15"/>
  <cols>
    <col min="1" max="1" width="5.7109375" style="120" customWidth="1"/>
    <col min="2" max="2" width="8.7109375" style="120" customWidth="1"/>
    <col min="3" max="3" width="55.7109375" style="106" customWidth="1"/>
    <col min="4" max="4" width="7.7109375" style="120" customWidth="1"/>
    <col min="5" max="5" width="7.7109375" style="121" customWidth="1"/>
    <col min="6" max="7" width="8.7109375" style="173" customWidth="1"/>
    <col min="8" max="11" width="8.7109375" style="120" customWidth="1"/>
    <col min="12" max="15" width="9.7109375" style="120" customWidth="1"/>
    <col min="16" max="16" width="12.7109375" style="120" customWidth="1"/>
    <col min="17" max="16384" width="12.28125" style="106" customWidth="1"/>
  </cols>
  <sheetData>
    <row r="1" spans="1:16" s="99" customFormat="1" ht="12.75" customHeight="1">
      <c r="A1" s="406" t="s">
        <v>563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s="100" customFormat="1" ht="13.5" customHeight="1">
      <c r="A2" s="411" t="s">
        <v>564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16" s="105" customFormat="1" ht="12.75" customHeight="1">
      <c r="A3" s="407" t="s">
        <v>117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8" ht="12.75">
      <c r="A4" s="183" t="s">
        <v>561</v>
      </c>
      <c r="B4" s="184"/>
      <c r="C4" s="184"/>
      <c r="D4" s="184"/>
      <c r="E4" s="185"/>
      <c r="F4" s="184"/>
      <c r="G4" s="184"/>
      <c r="H4" s="184"/>
    </row>
    <row r="5" spans="1:8" ht="12.75">
      <c r="A5" s="183" t="s">
        <v>554</v>
      </c>
      <c r="B5" s="184"/>
      <c r="C5" s="184"/>
      <c r="D5" s="184"/>
      <c r="E5" s="185"/>
      <c r="F5" s="184"/>
      <c r="G5" s="184"/>
      <c r="H5" s="184"/>
    </row>
    <row r="6" spans="1:8" ht="12.75">
      <c r="A6" s="183" t="s">
        <v>555</v>
      </c>
      <c r="B6" s="184"/>
      <c r="C6" s="184"/>
      <c r="D6" s="184"/>
      <c r="E6" s="185"/>
      <c r="F6" s="184"/>
      <c r="G6" s="184"/>
      <c r="H6" s="184"/>
    </row>
    <row r="7" spans="1:8" ht="12.75">
      <c r="A7" s="183"/>
      <c r="B7" s="184"/>
      <c r="C7" s="184"/>
      <c r="D7" s="184"/>
      <c r="E7" s="185"/>
      <c r="F7" s="184"/>
      <c r="G7" s="184"/>
      <c r="H7" s="184"/>
    </row>
    <row r="8" spans="1:16" s="100" customFormat="1" ht="12.75">
      <c r="A8" s="183" t="s">
        <v>158</v>
      </c>
      <c r="B8" s="184"/>
      <c r="C8" s="184"/>
      <c r="D8" s="184"/>
      <c r="E8" s="185"/>
      <c r="F8" s="184"/>
      <c r="G8" s="184"/>
      <c r="H8" s="184"/>
      <c r="I8" s="136"/>
      <c r="J8" s="136"/>
      <c r="K8" s="136"/>
      <c r="L8" s="136"/>
      <c r="M8" s="183" t="s">
        <v>97</v>
      </c>
      <c r="N8" s="184"/>
      <c r="O8" s="186">
        <v>0</v>
      </c>
      <c r="P8" s="183" t="s">
        <v>100</v>
      </c>
    </row>
    <row r="9" spans="1:16" s="100" customFormat="1" ht="12.75">
      <c r="A9" s="172"/>
      <c r="B9" s="172"/>
      <c r="C9" s="179"/>
      <c r="D9" s="107"/>
      <c r="E9" s="108"/>
      <c r="F9" s="107"/>
      <c r="G9" s="107"/>
      <c r="H9" s="136"/>
      <c r="I9" s="136"/>
      <c r="J9" s="136"/>
      <c r="K9" s="136"/>
      <c r="L9" s="136"/>
      <c r="M9" s="183"/>
      <c r="N9" s="184"/>
      <c r="O9" s="184"/>
      <c r="P9" s="184"/>
    </row>
    <row r="10" spans="1:16" s="100" customFormat="1" ht="12.75">
      <c r="A10" s="134"/>
      <c r="B10" s="134"/>
      <c r="C10" s="134"/>
      <c r="D10" s="107"/>
      <c r="E10" s="107"/>
      <c r="F10" s="136"/>
      <c r="G10" s="136"/>
      <c r="H10" s="136"/>
      <c r="I10" s="136"/>
      <c r="J10" s="136"/>
      <c r="K10" s="136"/>
      <c r="L10" s="136"/>
      <c r="M10" s="183" t="s">
        <v>547</v>
      </c>
      <c r="N10" s="184"/>
      <c r="O10" s="184"/>
      <c r="P10" s="184"/>
    </row>
    <row r="11" spans="1:16" s="184" customFormat="1" ht="13.5" customHeight="1">
      <c r="A11" s="409" t="s">
        <v>162</v>
      </c>
      <c r="B11" s="409" t="s">
        <v>132</v>
      </c>
      <c r="C11" s="410" t="s">
        <v>139</v>
      </c>
      <c r="D11" s="409" t="s">
        <v>163</v>
      </c>
      <c r="E11" s="416" t="s">
        <v>164</v>
      </c>
      <c r="F11" s="408" t="s">
        <v>141</v>
      </c>
      <c r="G11" s="408"/>
      <c r="H11" s="408"/>
      <c r="I11" s="408"/>
      <c r="J11" s="408"/>
      <c r="K11" s="408"/>
      <c r="L11" s="408" t="s">
        <v>126</v>
      </c>
      <c r="M11" s="408"/>
      <c r="N11" s="408"/>
      <c r="O11" s="408"/>
      <c r="P11" s="408"/>
    </row>
    <row r="12" spans="1:16" s="184" customFormat="1" ht="54.75" customHeight="1">
      <c r="A12" s="409"/>
      <c r="B12" s="409"/>
      <c r="C12" s="410"/>
      <c r="D12" s="409"/>
      <c r="E12" s="416"/>
      <c r="F12" s="196" t="s">
        <v>127</v>
      </c>
      <c r="G12" s="196" t="s">
        <v>128</v>
      </c>
      <c r="H12" s="196" t="s">
        <v>107</v>
      </c>
      <c r="I12" s="196" t="s">
        <v>108</v>
      </c>
      <c r="J12" s="196" t="s">
        <v>109</v>
      </c>
      <c r="K12" s="196" t="s">
        <v>129</v>
      </c>
      <c r="L12" s="196" t="s">
        <v>130</v>
      </c>
      <c r="M12" s="196" t="s">
        <v>107</v>
      </c>
      <c r="N12" s="196" t="s">
        <v>108</v>
      </c>
      <c r="O12" s="196" t="s">
        <v>109</v>
      </c>
      <c r="P12" s="196" t="s">
        <v>131</v>
      </c>
    </row>
    <row r="13" spans="1:16" s="103" customFormat="1" ht="12.75">
      <c r="A13" s="101">
        <v>1</v>
      </c>
      <c r="B13" s="101">
        <v>2</v>
      </c>
      <c r="C13" s="102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  <c r="L13" s="101">
        <v>12</v>
      </c>
      <c r="M13" s="101">
        <v>13</v>
      </c>
      <c r="N13" s="101">
        <v>14</v>
      </c>
      <c r="O13" s="101">
        <v>15</v>
      </c>
      <c r="P13" s="101">
        <v>16</v>
      </c>
    </row>
    <row r="14" spans="1:16" ht="3" customHeight="1">
      <c r="A14" s="130"/>
      <c r="B14" s="130"/>
      <c r="C14" s="131"/>
      <c r="D14" s="130"/>
      <c r="E14" s="132"/>
      <c r="F14" s="135"/>
      <c r="G14" s="133"/>
      <c r="H14" s="133"/>
      <c r="I14" s="171"/>
      <c r="J14" s="171"/>
      <c r="K14" s="133"/>
      <c r="L14" s="133"/>
      <c r="M14" s="133"/>
      <c r="N14" s="133"/>
      <c r="O14" s="133"/>
      <c r="P14" s="133"/>
    </row>
    <row r="15" spans="1:16" ht="25.5">
      <c r="A15" s="242"/>
      <c r="B15" s="248" t="s">
        <v>519</v>
      </c>
      <c r="C15" s="243" t="s">
        <v>326</v>
      </c>
      <c r="D15" s="242"/>
      <c r="E15" s="244"/>
      <c r="F15" s="245"/>
      <c r="G15" s="246"/>
      <c r="H15" s="246"/>
      <c r="I15" s="247"/>
      <c r="J15" s="247"/>
      <c r="K15" s="246"/>
      <c r="L15" s="246"/>
      <c r="M15" s="246"/>
      <c r="N15" s="246"/>
      <c r="O15" s="246"/>
      <c r="P15" s="246"/>
    </row>
    <row r="16" spans="1:16" ht="12.75">
      <c r="A16" s="130"/>
      <c r="B16" s="130"/>
      <c r="C16" s="131" t="s">
        <v>327</v>
      </c>
      <c r="D16" s="130" t="s">
        <v>113</v>
      </c>
      <c r="E16" s="382">
        <v>700</v>
      </c>
      <c r="F16" s="135"/>
      <c r="G16" s="133"/>
      <c r="H16" s="133"/>
      <c r="I16" s="171"/>
      <c r="J16" s="171"/>
      <c r="K16" s="133"/>
      <c r="L16" s="133"/>
      <c r="M16" s="133"/>
      <c r="N16" s="133"/>
      <c r="O16" s="133"/>
      <c r="P16" s="133"/>
    </row>
    <row r="17" spans="1:16" ht="12.75">
      <c r="A17" s="130" t="s">
        <v>520</v>
      </c>
      <c r="B17" s="130"/>
      <c r="C17" s="131" t="s">
        <v>328</v>
      </c>
      <c r="D17" s="130" t="s">
        <v>113</v>
      </c>
      <c r="E17" s="382">
        <v>1514</v>
      </c>
      <c r="F17" s="135"/>
      <c r="G17" s="133"/>
      <c r="H17" s="133"/>
      <c r="I17" s="171"/>
      <c r="J17" s="171"/>
      <c r="K17" s="133"/>
      <c r="L17" s="133"/>
      <c r="M17" s="133"/>
      <c r="N17" s="133"/>
      <c r="O17" s="133"/>
      <c r="P17" s="133"/>
    </row>
    <row r="18" spans="1:16" ht="12.75">
      <c r="A18" s="130" t="s">
        <v>521</v>
      </c>
      <c r="B18" s="130"/>
      <c r="C18" s="131" t="s">
        <v>329</v>
      </c>
      <c r="D18" s="130" t="s">
        <v>5</v>
      </c>
      <c r="E18" s="382">
        <v>128</v>
      </c>
      <c r="F18" s="135"/>
      <c r="G18" s="133"/>
      <c r="H18" s="133"/>
      <c r="I18" s="171"/>
      <c r="J18" s="171"/>
      <c r="K18" s="133"/>
      <c r="L18" s="133"/>
      <c r="M18" s="133"/>
      <c r="N18" s="133"/>
      <c r="O18" s="133"/>
      <c r="P18" s="133"/>
    </row>
    <row r="19" spans="1:16" ht="12.75">
      <c r="A19" s="130" t="s">
        <v>522</v>
      </c>
      <c r="B19" s="130"/>
      <c r="C19" s="131" t="s">
        <v>330</v>
      </c>
      <c r="D19" s="130" t="s">
        <v>5</v>
      </c>
      <c r="E19" s="382">
        <v>105</v>
      </c>
      <c r="F19" s="135"/>
      <c r="G19" s="133"/>
      <c r="H19" s="133"/>
      <c r="I19" s="171"/>
      <c r="J19" s="171"/>
      <c r="K19" s="133"/>
      <c r="L19" s="133"/>
      <c r="M19" s="133"/>
      <c r="N19" s="133"/>
      <c r="O19" s="133"/>
      <c r="P19" s="133"/>
    </row>
    <row r="20" spans="1:16" ht="12.75">
      <c r="A20" s="130" t="s">
        <v>523</v>
      </c>
      <c r="B20" s="130"/>
      <c r="C20" s="131" t="s">
        <v>331</v>
      </c>
      <c r="D20" s="130" t="s">
        <v>2</v>
      </c>
      <c r="E20" s="382">
        <v>12</v>
      </c>
      <c r="F20" s="135"/>
      <c r="G20" s="133"/>
      <c r="H20" s="133"/>
      <c r="I20" s="171"/>
      <c r="J20" s="171"/>
      <c r="K20" s="133"/>
      <c r="L20" s="133"/>
      <c r="M20" s="133"/>
      <c r="N20" s="133"/>
      <c r="O20" s="133"/>
      <c r="P20" s="133"/>
    </row>
    <row r="21" spans="1:16" ht="12.75">
      <c r="A21" s="130" t="s">
        <v>524</v>
      </c>
      <c r="B21" s="130"/>
      <c r="C21" s="131" t="s">
        <v>332</v>
      </c>
      <c r="D21" s="130" t="s">
        <v>2</v>
      </c>
      <c r="E21" s="382">
        <v>4</v>
      </c>
      <c r="F21" s="135"/>
      <c r="G21" s="133"/>
      <c r="H21" s="133"/>
      <c r="I21" s="171"/>
      <c r="J21" s="171"/>
      <c r="K21" s="133"/>
      <c r="L21" s="133"/>
      <c r="M21" s="133"/>
      <c r="N21" s="133"/>
      <c r="O21" s="133"/>
      <c r="P21" s="133"/>
    </row>
    <row r="22" spans="1:16" ht="12.75">
      <c r="A22" s="130" t="s">
        <v>525</v>
      </c>
      <c r="B22" s="130"/>
      <c r="C22" s="131" t="s">
        <v>333</v>
      </c>
      <c r="D22" s="130" t="s">
        <v>2</v>
      </c>
      <c r="E22" s="382">
        <v>1</v>
      </c>
      <c r="F22" s="135"/>
      <c r="G22" s="133"/>
      <c r="H22" s="133"/>
      <c r="I22" s="171"/>
      <c r="J22" s="171"/>
      <c r="K22" s="133"/>
      <c r="L22" s="133"/>
      <c r="M22" s="133"/>
      <c r="N22" s="133"/>
      <c r="O22" s="133"/>
      <c r="P22" s="133"/>
    </row>
    <row r="23" spans="1:16" ht="12.75">
      <c r="A23" s="130" t="s">
        <v>526</v>
      </c>
      <c r="B23" s="130"/>
      <c r="C23" s="131" t="s">
        <v>334</v>
      </c>
      <c r="D23" s="130" t="s">
        <v>1</v>
      </c>
      <c r="E23" s="382">
        <v>17</v>
      </c>
      <c r="F23" s="135"/>
      <c r="G23" s="133"/>
      <c r="H23" s="133"/>
      <c r="I23" s="171"/>
      <c r="J23" s="171"/>
      <c r="K23" s="133"/>
      <c r="L23" s="133"/>
      <c r="M23" s="133"/>
      <c r="N23" s="133"/>
      <c r="O23" s="133"/>
      <c r="P23" s="133"/>
    </row>
    <row r="24" spans="1:16" s="380" customFormat="1" ht="12.75">
      <c r="A24" s="381" t="s">
        <v>527</v>
      </c>
      <c r="B24" s="375"/>
      <c r="C24" s="376" t="s">
        <v>713</v>
      </c>
      <c r="D24" s="375" t="s">
        <v>2</v>
      </c>
      <c r="E24" s="383">
        <v>24</v>
      </c>
      <c r="F24" s="377"/>
      <c r="G24" s="378"/>
      <c r="H24" s="378"/>
      <c r="I24" s="379"/>
      <c r="J24" s="379"/>
      <c r="K24" s="378"/>
      <c r="L24" s="378"/>
      <c r="M24" s="378"/>
      <c r="N24" s="378"/>
      <c r="O24" s="378"/>
      <c r="P24" s="378"/>
    </row>
    <row r="25" spans="1:16" s="380" customFormat="1" ht="12.75">
      <c r="A25" s="381" t="s">
        <v>707</v>
      </c>
      <c r="B25" s="375"/>
      <c r="C25" s="376" t="s">
        <v>714</v>
      </c>
      <c r="D25" s="375" t="s">
        <v>2</v>
      </c>
      <c r="E25" s="383">
        <v>17</v>
      </c>
      <c r="F25" s="377"/>
      <c r="G25" s="378"/>
      <c r="H25" s="378"/>
      <c r="I25" s="379"/>
      <c r="J25" s="379"/>
      <c r="K25" s="378"/>
      <c r="L25" s="378"/>
      <c r="M25" s="378"/>
      <c r="N25" s="378"/>
      <c r="O25" s="378"/>
      <c r="P25" s="378"/>
    </row>
    <row r="26" spans="1:16" s="380" customFormat="1" ht="12.75">
      <c r="A26" s="381" t="s">
        <v>708</v>
      </c>
      <c r="B26" s="375"/>
      <c r="C26" s="376" t="s">
        <v>715</v>
      </c>
      <c r="D26" s="375" t="s">
        <v>2</v>
      </c>
      <c r="E26" s="383">
        <v>8</v>
      </c>
      <c r="F26" s="377"/>
      <c r="G26" s="378"/>
      <c r="H26" s="378"/>
      <c r="I26" s="379"/>
      <c r="J26" s="379"/>
      <c r="K26" s="378"/>
      <c r="L26" s="378"/>
      <c r="M26" s="378"/>
      <c r="N26" s="378"/>
      <c r="O26" s="378"/>
      <c r="P26" s="378"/>
    </row>
    <row r="27" spans="1:16" s="380" customFormat="1" ht="12.75">
      <c r="A27" s="381" t="s">
        <v>709</v>
      </c>
      <c r="B27" s="375"/>
      <c r="C27" s="376" t="s">
        <v>716</v>
      </c>
      <c r="D27" s="375" t="s">
        <v>2</v>
      </c>
      <c r="E27" s="383">
        <v>2</v>
      </c>
      <c r="F27" s="377"/>
      <c r="G27" s="378"/>
      <c r="H27" s="378"/>
      <c r="I27" s="379"/>
      <c r="J27" s="379"/>
      <c r="K27" s="378"/>
      <c r="L27" s="378"/>
      <c r="M27" s="378"/>
      <c r="N27" s="378"/>
      <c r="O27" s="378"/>
      <c r="P27" s="378"/>
    </row>
    <row r="28" spans="1:16" s="380" customFormat="1" ht="12.75">
      <c r="A28" s="381" t="s">
        <v>710</v>
      </c>
      <c r="B28" s="375"/>
      <c r="C28" s="376" t="s">
        <v>717</v>
      </c>
      <c r="D28" s="375" t="s">
        <v>2</v>
      </c>
      <c r="E28" s="383">
        <v>12</v>
      </c>
      <c r="F28" s="377"/>
      <c r="G28" s="378"/>
      <c r="H28" s="378"/>
      <c r="I28" s="379"/>
      <c r="J28" s="379"/>
      <c r="K28" s="378"/>
      <c r="L28" s="378"/>
      <c r="M28" s="378"/>
      <c r="N28" s="378"/>
      <c r="O28" s="378"/>
      <c r="P28" s="378"/>
    </row>
    <row r="29" spans="1:16" s="380" customFormat="1" ht="12.75">
      <c r="A29" s="381" t="s">
        <v>711</v>
      </c>
      <c r="B29" s="375"/>
      <c r="C29" s="376" t="s">
        <v>718</v>
      </c>
      <c r="D29" s="375" t="s">
        <v>2</v>
      </c>
      <c r="E29" s="383">
        <v>4</v>
      </c>
      <c r="F29" s="377"/>
      <c r="G29" s="378"/>
      <c r="H29" s="378"/>
      <c r="I29" s="379"/>
      <c r="J29" s="379"/>
      <c r="K29" s="378"/>
      <c r="L29" s="378"/>
      <c r="M29" s="378"/>
      <c r="N29" s="378"/>
      <c r="O29" s="378"/>
      <c r="P29" s="378"/>
    </row>
    <row r="30" spans="1:16" s="380" customFormat="1" ht="12.75">
      <c r="A30" s="381" t="s">
        <v>712</v>
      </c>
      <c r="B30" s="375"/>
      <c r="C30" s="376" t="s">
        <v>719</v>
      </c>
      <c r="D30" s="375" t="s">
        <v>2</v>
      </c>
      <c r="E30" s="383">
        <v>1</v>
      </c>
      <c r="F30" s="377"/>
      <c r="G30" s="378"/>
      <c r="H30" s="378"/>
      <c r="I30" s="379"/>
      <c r="J30" s="379"/>
      <c r="K30" s="378"/>
      <c r="L30" s="378"/>
      <c r="M30" s="378"/>
      <c r="N30" s="378"/>
      <c r="O30" s="378"/>
      <c r="P30" s="378"/>
    </row>
    <row r="31" spans="1:16" ht="12.75">
      <c r="A31" s="130" t="s">
        <v>720</v>
      </c>
      <c r="B31" s="130"/>
      <c r="C31" s="131" t="s">
        <v>182</v>
      </c>
      <c r="D31" s="130" t="s">
        <v>1</v>
      </c>
      <c r="E31" s="382">
        <v>1</v>
      </c>
      <c r="F31" s="135"/>
      <c r="G31" s="133"/>
      <c r="H31" s="133"/>
      <c r="I31" s="171"/>
      <c r="J31" s="171"/>
      <c r="K31" s="133"/>
      <c r="L31" s="133"/>
      <c r="M31" s="133"/>
      <c r="N31" s="133"/>
      <c r="O31" s="133"/>
      <c r="P31" s="133"/>
    </row>
    <row r="32" spans="1:16" ht="12.75">
      <c r="A32" s="130"/>
      <c r="B32" s="130"/>
      <c r="C32" s="131"/>
      <c r="D32" s="130"/>
      <c r="E32" s="382"/>
      <c r="F32" s="135"/>
      <c r="G32" s="133"/>
      <c r="H32" s="133"/>
      <c r="I32" s="171"/>
      <c r="J32" s="171"/>
      <c r="K32" s="133"/>
      <c r="L32" s="133"/>
      <c r="M32" s="133"/>
      <c r="N32" s="133"/>
      <c r="O32" s="133"/>
      <c r="P32" s="133"/>
    </row>
    <row r="33" spans="1:16" ht="12.75">
      <c r="A33" s="130"/>
      <c r="B33" s="130"/>
      <c r="C33" s="235" t="s">
        <v>335</v>
      </c>
      <c r="D33" s="130"/>
      <c r="E33" s="382"/>
      <c r="F33" s="135"/>
      <c r="G33" s="133"/>
      <c r="H33" s="133"/>
      <c r="I33" s="171"/>
      <c r="J33" s="171"/>
      <c r="K33" s="133"/>
      <c r="L33" s="133"/>
      <c r="M33" s="133"/>
      <c r="N33" s="133"/>
      <c r="O33" s="133"/>
      <c r="P33" s="133"/>
    </row>
    <row r="34" spans="1:16" ht="12.75">
      <c r="A34" s="130" t="s">
        <v>528</v>
      </c>
      <c r="B34" s="130"/>
      <c r="C34" s="131" t="s">
        <v>336</v>
      </c>
      <c r="D34" s="130" t="s">
        <v>2</v>
      </c>
      <c r="E34" s="382">
        <v>1</v>
      </c>
      <c r="F34" s="135"/>
      <c r="G34" s="133"/>
      <c r="H34" s="133"/>
      <c r="I34" s="171"/>
      <c r="J34" s="171"/>
      <c r="K34" s="133"/>
      <c r="L34" s="133"/>
      <c r="M34" s="133"/>
      <c r="N34" s="133"/>
      <c r="O34" s="133"/>
      <c r="P34" s="133"/>
    </row>
    <row r="35" spans="1:16" ht="12.75">
      <c r="A35" s="130" t="s">
        <v>529</v>
      </c>
      <c r="B35" s="130"/>
      <c r="C35" s="131" t="s">
        <v>337</v>
      </c>
      <c r="D35" s="130" t="s">
        <v>2</v>
      </c>
      <c r="E35" s="382">
        <v>6</v>
      </c>
      <c r="F35" s="135"/>
      <c r="G35" s="133"/>
      <c r="H35" s="133"/>
      <c r="I35" s="171"/>
      <c r="J35" s="171"/>
      <c r="K35" s="133"/>
      <c r="L35" s="133"/>
      <c r="M35" s="133"/>
      <c r="N35" s="133"/>
      <c r="O35" s="133"/>
      <c r="P35" s="133"/>
    </row>
    <row r="36" spans="1:16" ht="12.75">
      <c r="A36" s="130" t="s">
        <v>530</v>
      </c>
      <c r="B36" s="130"/>
      <c r="C36" s="131" t="s">
        <v>338</v>
      </c>
      <c r="D36" s="130" t="s">
        <v>2</v>
      </c>
      <c r="E36" s="382">
        <v>3</v>
      </c>
      <c r="F36" s="135"/>
      <c r="G36" s="133"/>
      <c r="H36" s="133"/>
      <c r="I36" s="171"/>
      <c r="J36" s="171"/>
      <c r="K36" s="133"/>
      <c r="L36" s="133"/>
      <c r="M36" s="133"/>
      <c r="N36" s="133"/>
      <c r="O36" s="133"/>
      <c r="P36" s="133"/>
    </row>
    <row r="37" spans="1:16" ht="12.75">
      <c r="A37" s="130" t="s">
        <v>531</v>
      </c>
      <c r="B37" s="130"/>
      <c r="C37" s="131" t="s">
        <v>339</v>
      </c>
      <c r="D37" s="130" t="s">
        <v>2</v>
      </c>
      <c r="E37" s="382">
        <v>6</v>
      </c>
      <c r="F37" s="135"/>
      <c r="G37" s="133"/>
      <c r="H37" s="133"/>
      <c r="I37" s="171"/>
      <c r="J37" s="171"/>
      <c r="K37" s="133"/>
      <c r="L37" s="133"/>
      <c r="M37" s="133"/>
      <c r="N37" s="133"/>
      <c r="O37" s="133"/>
      <c r="P37" s="133"/>
    </row>
    <row r="38" spans="1:16" ht="12.75">
      <c r="A38" s="130" t="s">
        <v>532</v>
      </c>
      <c r="B38" s="130"/>
      <c r="C38" s="131" t="s">
        <v>340</v>
      </c>
      <c r="D38" s="130" t="s">
        <v>2</v>
      </c>
      <c r="E38" s="382">
        <v>3</v>
      </c>
      <c r="F38" s="135"/>
      <c r="G38" s="133"/>
      <c r="H38" s="133"/>
      <c r="I38" s="171"/>
      <c r="J38" s="171"/>
      <c r="K38" s="133"/>
      <c r="L38" s="133"/>
      <c r="M38" s="133"/>
      <c r="N38" s="133"/>
      <c r="O38" s="133"/>
      <c r="P38" s="133"/>
    </row>
    <row r="39" spans="1:16" ht="25.5">
      <c r="A39" s="130" t="s">
        <v>533</v>
      </c>
      <c r="B39" s="130"/>
      <c r="C39" s="131" t="s">
        <v>341</v>
      </c>
      <c r="D39" s="130" t="s">
        <v>2</v>
      </c>
      <c r="E39" s="382">
        <v>12</v>
      </c>
      <c r="F39" s="135"/>
      <c r="G39" s="133"/>
      <c r="H39" s="133"/>
      <c r="I39" s="171"/>
      <c r="J39" s="171"/>
      <c r="K39" s="133"/>
      <c r="L39" s="133"/>
      <c r="M39" s="133"/>
      <c r="N39" s="133"/>
      <c r="O39" s="133"/>
      <c r="P39" s="133"/>
    </row>
    <row r="40" spans="1:16" ht="12.75">
      <c r="A40" s="130" t="s">
        <v>534</v>
      </c>
      <c r="B40" s="130"/>
      <c r="C40" s="131" t="s">
        <v>342</v>
      </c>
      <c r="D40" s="130" t="s">
        <v>2</v>
      </c>
      <c r="E40" s="382">
        <v>12</v>
      </c>
      <c r="F40" s="135"/>
      <c r="G40" s="133"/>
      <c r="H40" s="133"/>
      <c r="I40" s="171"/>
      <c r="J40" s="171"/>
      <c r="K40" s="133"/>
      <c r="L40" s="133"/>
      <c r="M40" s="133"/>
      <c r="N40" s="133"/>
      <c r="O40" s="133"/>
      <c r="P40" s="133"/>
    </row>
    <row r="41" spans="1:16" ht="12.75">
      <c r="A41" s="130" t="s">
        <v>535</v>
      </c>
      <c r="B41" s="130"/>
      <c r="C41" s="131" t="s">
        <v>343</v>
      </c>
      <c r="D41" s="130" t="s">
        <v>2</v>
      </c>
      <c r="E41" s="382">
        <v>20</v>
      </c>
      <c r="F41" s="135"/>
      <c r="G41" s="133"/>
      <c r="H41" s="133"/>
      <c r="I41" s="171"/>
      <c r="J41" s="171"/>
      <c r="K41" s="133"/>
      <c r="L41" s="133"/>
      <c r="M41" s="133"/>
      <c r="N41" s="133"/>
      <c r="O41" s="133"/>
      <c r="P41" s="133"/>
    </row>
    <row r="42" spans="1:16" ht="12.75">
      <c r="A42" s="130" t="s">
        <v>536</v>
      </c>
      <c r="B42" s="130"/>
      <c r="C42" s="131" t="s">
        <v>344</v>
      </c>
      <c r="D42" s="130" t="s">
        <v>2</v>
      </c>
      <c r="E42" s="382">
        <v>20</v>
      </c>
      <c r="F42" s="135"/>
      <c r="G42" s="133"/>
      <c r="H42" s="133"/>
      <c r="I42" s="171"/>
      <c r="J42" s="171"/>
      <c r="K42" s="133"/>
      <c r="L42" s="133"/>
      <c r="M42" s="133"/>
      <c r="N42" s="133"/>
      <c r="O42" s="133"/>
      <c r="P42" s="133"/>
    </row>
    <row r="43" spans="1:16" ht="12.75">
      <c r="A43" s="130" t="s">
        <v>537</v>
      </c>
      <c r="B43" s="130"/>
      <c r="C43" s="131" t="s">
        <v>345</v>
      </c>
      <c r="D43" s="130" t="s">
        <v>2</v>
      </c>
      <c r="E43" s="382">
        <v>32</v>
      </c>
      <c r="F43" s="135"/>
      <c r="G43" s="133"/>
      <c r="H43" s="133"/>
      <c r="I43" s="171"/>
      <c r="J43" s="171"/>
      <c r="K43" s="133"/>
      <c r="L43" s="133"/>
      <c r="M43" s="133"/>
      <c r="N43" s="133"/>
      <c r="O43" s="133"/>
      <c r="P43" s="133"/>
    </row>
    <row r="44" spans="1:16" ht="12.75">
      <c r="A44" s="130" t="s">
        <v>538</v>
      </c>
      <c r="B44" s="130"/>
      <c r="C44" s="131" t="s">
        <v>346</v>
      </c>
      <c r="D44" s="130" t="s">
        <v>2</v>
      </c>
      <c r="E44" s="382">
        <v>13</v>
      </c>
      <c r="F44" s="135"/>
      <c r="G44" s="133"/>
      <c r="H44" s="133"/>
      <c r="I44" s="171"/>
      <c r="J44" s="171"/>
      <c r="K44" s="133"/>
      <c r="L44" s="133"/>
      <c r="M44" s="133"/>
      <c r="N44" s="133"/>
      <c r="O44" s="133"/>
      <c r="P44" s="133"/>
    </row>
    <row r="45" spans="1:16" ht="12.75">
      <c r="A45" s="130" t="s">
        <v>539</v>
      </c>
      <c r="B45" s="130"/>
      <c r="C45" s="131" t="s">
        <v>347</v>
      </c>
      <c r="D45" s="130" t="s">
        <v>1</v>
      </c>
      <c r="E45" s="382">
        <v>2</v>
      </c>
      <c r="F45" s="135"/>
      <c r="G45" s="133"/>
      <c r="H45" s="133"/>
      <c r="I45" s="171"/>
      <c r="J45" s="171"/>
      <c r="K45" s="133"/>
      <c r="L45" s="133"/>
      <c r="M45" s="133"/>
      <c r="N45" s="133"/>
      <c r="O45" s="133"/>
      <c r="P45" s="133"/>
    </row>
    <row r="46" spans="1:16" ht="12.75">
      <c r="A46" s="130" t="s">
        <v>540</v>
      </c>
      <c r="B46" s="130"/>
      <c r="C46" s="131" t="s">
        <v>348</v>
      </c>
      <c r="D46" s="130" t="s">
        <v>113</v>
      </c>
      <c r="E46" s="382">
        <v>150</v>
      </c>
      <c r="F46" s="135"/>
      <c r="G46" s="133"/>
      <c r="H46" s="133"/>
      <c r="I46" s="171"/>
      <c r="J46" s="171"/>
      <c r="K46" s="133"/>
      <c r="L46" s="133"/>
      <c r="M46" s="133"/>
      <c r="N46" s="133"/>
      <c r="O46" s="133"/>
      <c r="P46" s="133"/>
    </row>
    <row r="47" spans="1:16" ht="12.75">
      <c r="A47" s="130" t="s">
        <v>541</v>
      </c>
      <c r="B47" s="130"/>
      <c r="C47" s="131" t="s">
        <v>349</v>
      </c>
      <c r="D47" s="130" t="s">
        <v>1</v>
      </c>
      <c r="E47" s="382">
        <v>1</v>
      </c>
      <c r="F47" s="135"/>
      <c r="G47" s="133"/>
      <c r="H47" s="133"/>
      <c r="I47" s="171"/>
      <c r="J47" s="171"/>
      <c r="K47" s="133"/>
      <c r="L47" s="133"/>
      <c r="M47" s="133"/>
      <c r="N47" s="133"/>
      <c r="O47" s="133"/>
      <c r="P47" s="133"/>
    </row>
    <row r="48" spans="1:16" ht="12.75">
      <c r="A48" s="130" t="s">
        <v>542</v>
      </c>
      <c r="B48" s="130"/>
      <c r="C48" s="131" t="s">
        <v>350</v>
      </c>
      <c r="D48" s="130" t="s">
        <v>2</v>
      </c>
      <c r="E48" s="382">
        <v>66</v>
      </c>
      <c r="F48" s="135"/>
      <c r="G48" s="133"/>
      <c r="H48" s="133"/>
      <c r="I48" s="171"/>
      <c r="J48" s="171"/>
      <c r="K48" s="133"/>
      <c r="L48" s="133"/>
      <c r="M48" s="133"/>
      <c r="N48" s="133"/>
      <c r="O48" s="133"/>
      <c r="P48" s="133"/>
    </row>
    <row r="49" spans="1:16" ht="12.75">
      <c r="A49" s="130" t="s">
        <v>543</v>
      </c>
      <c r="B49" s="130"/>
      <c r="C49" s="131" t="s">
        <v>351</v>
      </c>
      <c r="D49" s="130" t="s">
        <v>1</v>
      </c>
      <c r="E49" s="382">
        <v>1</v>
      </c>
      <c r="F49" s="135"/>
      <c r="G49" s="133"/>
      <c r="H49" s="133"/>
      <c r="I49" s="171"/>
      <c r="J49" s="171"/>
      <c r="K49" s="133"/>
      <c r="L49" s="133"/>
      <c r="M49" s="133"/>
      <c r="N49" s="133"/>
      <c r="O49" s="133"/>
      <c r="P49" s="133"/>
    </row>
    <row r="50" spans="1:16" ht="12.75">
      <c r="A50" s="130" t="s">
        <v>544</v>
      </c>
      <c r="B50" s="130"/>
      <c r="C50" s="131" t="s">
        <v>182</v>
      </c>
      <c r="D50" s="130" t="s">
        <v>1</v>
      </c>
      <c r="E50" s="382">
        <v>1</v>
      </c>
      <c r="F50" s="135"/>
      <c r="G50" s="133"/>
      <c r="H50" s="133"/>
      <c r="I50" s="171"/>
      <c r="J50" s="171"/>
      <c r="K50" s="133"/>
      <c r="L50" s="133"/>
      <c r="M50" s="133"/>
      <c r="N50" s="133"/>
      <c r="O50" s="133"/>
      <c r="P50" s="133"/>
    </row>
    <row r="51" spans="1:16" ht="12.75">
      <c r="A51" s="130"/>
      <c r="B51" s="130"/>
      <c r="C51" s="131"/>
      <c r="D51" s="130"/>
      <c r="E51" s="382"/>
      <c r="F51" s="135"/>
      <c r="G51" s="133"/>
      <c r="H51" s="133"/>
      <c r="I51" s="171"/>
      <c r="J51" s="171"/>
      <c r="K51" s="133"/>
      <c r="L51" s="133"/>
      <c r="M51" s="133"/>
      <c r="N51" s="133"/>
      <c r="O51" s="133"/>
      <c r="P51" s="133"/>
    </row>
    <row r="52" spans="1:16" ht="12.75">
      <c r="A52" s="130"/>
      <c r="B52" s="130"/>
      <c r="C52" s="235" t="s">
        <v>352</v>
      </c>
      <c r="D52" s="130"/>
      <c r="E52" s="382"/>
      <c r="F52" s="135"/>
      <c r="G52" s="133"/>
      <c r="H52" s="133"/>
      <c r="I52" s="171"/>
      <c r="J52" s="171"/>
      <c r="K52" s="133"/>
      <c r="L52" s="133"/>
      <c r="M52" s="133"/>
      <c r="N52" s="133"/>
      <c r="O52" s="133"/>
      <c r="P52" s="133"/>
    </row>
    <row r="53" spans="1:16" ht="25.5">
      <c r="A53" s="130" t="s">
        <v>545</v>
      </c>
      <c r="B53" s="130"/>
      <c r="C53" s="131" t="s">
        <v>353</v>
      </c>
      <c r="D53" s="130" t="s">
        <v>1</v>
      </c>
      <c r="E53" s="382">
        <v>1</v>
      </c>
      <c r="F53" s="135"/>
      <c r="G53" s="133"/>
      <c r="H53" s="133"/>
      <c r="I53" s="171"/>
      <c r="J53" s="171"/>
      <c r="K53" s="133"/>
      <c r="L53" s="133"/>
      <c r="M53" s="133"/>
      <c r="N53" s="133"/>
      <c r="O53" s="133"/>
      <c r="P53" s="133"/>
    </row>
    <row r="54" spans="1:16" ht="12.75">
      <c r="A54" s="130" t="s">
        <v>546</v>
      </c>
      <c r="B54" s="130"/>
      <c r="C54" s="131" t="s">
        <v>182</v>
      </c>
      <c r="D54" s="130" t="s">
        <v>1</v>
      </c>
      <c r="E54" s="382">
        <v>1</v>
      </c>
      <c r="F54" s="135"/>
      <c r="G54" s="133"/>
      <c r="H54" s="133"/>
      <c r="I54" s="171"/>
      <c r="J54" s="171"/>
      <c r="K54" s="133"/>
      <c r="L54" s="133"/>
      <c r="M54" s="133"/>
      <c r="N54" s="133"/>
      <c r="O54" s="133"/>
      <c r="P54" s="133"/>
    </row>
    <row r="55" spans="1:16" s="113" customFormat="1" ht="13.5" thickBot="1">
      <c r="A55" s="164"/>
      <c r="B55" s="164"/>
      <c r="C55" s="165"/>
      <c r="D55" s="165"/>
      <c r="E55" s="138"/>
      <c r="F55" s="174"/>
      <c r="G55" s="175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s="104" customFormat="1" ht="12.75">
      <c r="A56" s="166"/>
      <c r="B56" s="167"/>
      <c r="C56" s="177" t="s">
        <v>110</v>
      </c>
      <c r="D56" s="168"/>
      <c r="E56" s="168"/>
      <c r="F56" s="176"/>
      <c r="G56" s="176"/>
      <c r="H56" s="176"/>
      <c r="I56" s="176"/>
      <c r="J56" s="176"/>
      <c r="K56" s="178"/>
      <c r="L56" s="169">
        <v>0</v>
      </c>
      <c r="M56" s="169">
        <v>0</v>
      </c>
      <c r="N56" s="169">
        <v>0</v>
      </c>
      <c r="O56" s="169">
        <v>0</v>
      </c>
      <c r="P56" s="170">
        <v>0</v>
      </c>
    </row>
    <row r="57" spans="1:16" s="104" customFormat="1" ht="12.75">
      <c r="A57" s="412" t="s">
        <v>562</v>
      </c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139"/>
      <c r="M57" s="139"/>
      <c r="N57" s="139">
        <v>0</v>
      </c>
      <c r="O57" s="139"/>
      <c r="P57" s="140">
        <v>0</v>
      </c>
    </row>
    <row r="58" spans="1:16" s="104" customFormat="1" ht="13.5" thickBot="1">
      <c r="A58" s="414" t="s">
        <v>102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141">
        <v>0</v>
      </c>
      <c r="M58" s="141">
        <v>0</v>
      </c>
      <c r="N58" s="141">
        <v>0</v>
      </c>
      <c r="O58" s="141">
        <v>0</v>
      </c>
      <c r="P58" s="142">
        <v>0</v>
      </c>
    </row>
    <row r="59" spans="1:5" s="116" customFormat="1" ht="12.75">
      <c r="A59" s="114"/>
      <c r="B59" s="114"/>
      <c r="C59" s="115"/>
      <c r="D59" s="114"/>
      <c r="E59" s="114"/>
    </row>
    <row r="60" spans="1:7" ht="13.5">
      <c r="A60" s="106"/>
      <c r="B60" s="106"/>
      <c r="D60" s="106"/>
      <c r="E60" s="106"/>
      <c r="F60" s="188"/>
      <c r="G60" s="120"/>
    </row>
    <row r="61" spans="1:15" s="119" customFormat="1" ht="12.75">
      <c r="A61" s="189"/>
      <c r="B61" s="189" t="s">
        <v>552</v>
      </c>
      <c r="D61" s="189"/>
      <c r="E61" s="189"/>
      <c r="F61" s="189"/>
      <c r="G61" s="189"/>
      <c r="J61" s="106" t="s">
        <v>550</v>
      </c>
      <c r="K61" s="106"/>
      <c r="L61" s="189"/>
      <c r="M61" s="106"/>
      <c r="N61" s="120"/>
      <c r="O61" s="189"/>
    </row>
    <row r="62" spans="1:16" s="119" customFormat="1" ht="12.75" customHeight="1">
      <c r="A62" s="189"/>
      <c r="B62" s="189" t="s">
        <v>155</v>
      </c>
      <c r="D62" s="189"/>
      <c r="E62" s="189"/>
      <c r="F62" s="189"/>
      <c r="G62" s="189"/>
      <c r="I62" s="190" t="s">
        <v>156</v>
      </c>
      <c r="J62" s="189" t="s">
        <v>198</v>
      </c>
      <c r="K62" s="1"/>
      <c r="L62" s="2"/>
      <c r="M62" s="1"/>
      <c r="N62" s="1"/>
      <c r="O62" s="189"/>
      <c r="P62" s="189"/>
    </row>
    <row r="63" spans="1:16" s="119" customFormat="1" ht="12.75">
      <c r="A63" s="189"/>
      <c r="B63" s="1" t="s">
        <v>551</v>
      </c>
      <c r="C63" s="187"/>
      <c r="D63" s="187"/>
      <c r="E63" s="189"/>
      <c r="F63" s="189"/>
      <c r="G63" s="189"/>
      <c r="I63" s="190"/>
      <c r="J63" s="1" t="s">
        <v>549</v>
      </c>
      <c r="K63" s="1"/>
      <c r="L63" s="2"/>
      <c r="M63" s="1"/>
      <c r="N63" s="1"/>
      <c r="O63" s="189"/>
      <c r="P63" s="189"/>
    </row>
    <row r="64" spans="1:14" ht="12.75">
      <c r="A64" s="106"/>
      <c r="B64" s="106"/>
      <c r="D64" s="106"/>
      <c r="E64" s="189"/>
      <c r="F64" s="189"/>
      <c r="G64" s="189"/>
      <c r="H64" s="119"/>
      <c r="I64" s="189"/>
      <c r="J64" s="1"/>
      <c r="K64" s="187"/>
      <c r="L64" s="189"/>
      <c r="M64" s="189"/>
      <c r="N64" s="189"/>
    </row>
    <row r="65" spans="1:7" ht="12.75">
      <c r="A65" s="106"/>
      <c r="B65" s="106"/>
      <c r="D65" s="106"/>
      <c r="E65" s="106"/>
      <c r="F65" s="120"/>
      <c r="G65" s="120"/>
    </row>
    <row r="66" spans="2:16" s="1" customFormat="1" ht="12.75">
      <c r="B66" s="106"/>
      <c r="C66" s="106"/>
      <c r="D66" s="106"/>
      <c r="E66" s="106"/>
      <c r="F66" s="120"/>
      <c r="G66" s="120"/>
      <c r="H66" s="120"/>
      <c r="I66" s="120"/>
      <c r="J66" s="120"/>
      <c r="K66" s="120"/>
      <c r="L66" s="120"/>
      <c r="M66" s="120"/>
      <c r="N66" s="120"/>
      <c r="O66" s="2"/>
      <c r="P66" s="2"/>
    </row>
    <row r="67" spans="4:16" s="1" customFormat="1" ht="12.75">
      <c r="D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4:16" s="1" customFormat="1" ht="12.75">
      <c r="D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4:16" s="1" customFormat="1" ht="12.75">
      <c r="D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4:5" ht="12.75">
      <c r="D70" s="106"/>
      <c r="E70" s="106"/>
    </row>
    <row r="71" spans="4:5" ht="12.75">
      <c r="D71" s="106"/>
      <c r="E71" s="106"/>
    </row>
    <row r="72" spans="4:5" ht="12.75">
      <c r="D72" s="106"/>
      <c r="E72" s="106"/>
    </row>
    <row r="73" spans="4:5" ht="12.75">
      <c r="D73" s="106"/>
      <c r="E73" s="106"/>
    </row>
    <row r="74" spans="4:5" ht="12.75">
      <c r="D74" s="106"/>
      <c r="E74" s="106"/>
    </row>
    <row r="75" spans="4:5" ht="12.75">
      <c r="D75" s="106"/>
      <c r="E75" s="106"/>
    </row>
    <row r="76" spans="4:5" ht="12.75">
      <c r="D76" s="106"/>
      <c r="E76" s="106"/>
    </row>
    <row r="77" spans="4:5" ht="12.75">
      <c r="D77" s="106"/>
      <c r="E77" s="106"/>
    </row>
    <row r="78" spans="4:5" ht="12.75">
      <c r="D78" s="106"/>
      <c r="E78" s="106"/>
    </row>
    <row r="79" spans="4:5" ht="12.75">
      <c r="D79" s="106"/>
      <c r="E79" s="106"/>
    </row>
    <row r="80" spans="4:5" ht="12.75">
      <c r="D80" s="106"/>
      <c r="E80" s="106"/>
    </row>
    <row r="81" spans="4:5" ht="12.75">
      <c r="D81" s="106"/>
      <c r="E81" s="106"/>
    </row>
    <row r="82" spans="4:5" ht="12.75">
      <c r="D82" s="106"/>
      <c r="E82" s="106"/>
    </row>
    <row r="83" spans="4:5" ht="12.75">
      <c r="D83" s="106"/>
      <c r="E83" s="106"/>
    </row>
    <row r="84" spans="4:5" ht="12.75">
      <c r="D84" s="106"/>
      <c r="E84" s="106"/>
    </row>
    <row r="85" spans="4:5" ht="12.75">
      <c r="D85" s="106"/>
      <c r="E85" s="106"/>
    </row>
    <row r="86" spans="4:5" ht="12.75">
      <c r="D86" s="106"/>
      <c r="E86" s="106"/>
    </row>
    <row r="87" spans="4:5" ht="12.75">
      <c r="D87" s="106"/>
      <c r="E87" s="106"/>
    </row>
    <row r="88" spans="4:5" ht="12.75">
      <c r="D88" s="106"/>
      <c r="E88" s="106"/>
    </row>
    <row r="89" spans="4:5" ht="12.75">
      <c r="D89" s="106"/>
      <c r="E89" s="106"/>
    </row>
    <row r="90" spans="4:5" ht="12.75">
      <c r="D90" s="106"/>
      <c r="E90" s="106"/>
    </row>
    <row r="91" spans="4:5" ht="12.75">
      <c r="D91" s="106"/>
      <c r="E91" s="106"/>
    </row>
    <row r="92" spans="4:5" ht="12.75">
      <c r="D92" s="106"/>
      <c r="E92" s="106"/>
    </row>
    <row r="93" spans="4:5" ht="12.75">
      <c r="D93" s="106"/>
      <c r="E93" s="106"/>
    </row>
    <row r="94" spans="4:5" ht="12.75">
      <c r="D94" s="106"/>
      <c r="E94" s="106"/>
    </row>
    <row r="95" spans="4:5" ht="12.75">
      <c r="D95" s="106"/>
      <c r="E95" s="106"/>
    </row>
    <row r="96" spans="4:5" ht="12.75">
      <c r="D96" s="106"/>
      <c r="E96" s="106"/>
    </row>
    <row r="97" spans="4:5" ht="12.75">
      <c r="D97" s="106"/>
      <c r="E97" s="106"/>
    </row>
    <row r="98" spans="4:5" ht="12.75">
      <c r="D98" s="106"/>
      <c r="E98" s="106"/>
    </row>
    <row r="99" spans="4:5" ht="12.75">
      <c r="D99" s="106"/>
      <c r="E99" s="106"/>
    </row>
    <row r="100" spans="4:5" ht="12.75">
      <c r="D100" s="106"/>
      <c r="E100" s="106"/>
    </row>
    <row r="101" spans="4:5" ht="12.75">
      <c r="D101" s="106"/>
      <c r="E101" s="106"/>
    </row>
    <row r="102" spans="4:5" ht="12.75">
      <c r="D102" s="106"/>
      <c r="E102" s="106"/>
    </row>
    <row r="103" spans="4:5" ht="12.75">
      <c r="D103" s="106"/>
      <c r="E103" s="106"/>
    </row>
    <row r="104" spans="4:5" ht="12.75">
      <c r="D104" s="106"/>
      <c r="E104" s="106"/>
    </row>
    <row r="105" spans="4:5" ht="12.75">
      <c r="D105" s="106"/>
      <c r="E105" s="106"/>
    </row>
    <row r="106" spans="4:5" ht="12.75">
      <c r="D106" s="106"/>
      <c r="E106" s="106"/>
    </row>
    <row r="107" spans="4:5" ht="12.75">
      <c r="D107" s="106"/>
      <c r="E107" s="106"/>
    </row>
    <row r="108" spans="4:5" ht="12.75">
      <c r="D108" s="106"/>
      <c r="E108" s="106"/>
    </row>
    <row r="109" spans="4:5" ht="12.75">
      <c r="D109" s="106"/>
      <c r="E109" s="106"/>
    </row>
    <row r="110" spans="4:5" ht="12.75">
      <c r="D110" s="106"/>
      <c r="E110" s="106"/>
    </row>
    <row r="111" spans="4:5" ht="12.75">
      <c r="D111" s="106"/>
      <c r="E111" s="106"/>
    </row>
    <row r="112" spans="4:5" ht="12.75">
      <c r="D112" s="106"/>
      <c r="E112" s="106"/>
    </row>
    <row r="113" spans="4:5" ht="12.75">
      <c r="D113" s="106"/>
      <c r="E113" s="106"/>
    </row>
    <row r="114" spans="4:5" ht="12.75">
      <c r="D114" s="106"/>
      <c r="E114" s="106"/>
    </row>
    <row r="115" spans="4:5" ht="12.75">
      <c r="D115" s="106"/>
      <c r="E115" s="106"/>
    </row>
    <row r="116" spans="4:5" ht="12.75">
      <c r="D116" s="106"/>
      <c r="E116" s="106"/>
    </row>
    <row r="117" spans="4:5" ht="12.75">
      <c r="D117" s="106"/>
      <c r="E117" s="106"/>
    </row>
    <row r="118" spans="4:5" ht="12.75">
      <c r="D118" s="106"/>
      <c r="E118" s="106"/>
    </row>
    <row r="119" spans="4:5" ht="12.75">
      <c r="D119" s="106"/>
      <c r="E119" s="106"/>
    </row>
    <row r="120" spans="4:5" ht="12.75">
      <c r="D120" s="106"/>
      <c r="E120" s="106"/>
    </row>
    <row r="121" spans="4:5" ht="12.75">
      <c r="D121" s="106"/>
      <c r="E121" s="106"/>
    </row>
    <row r="122" spans="4:5" ht="12.75">
      <c r="D122" s="106"/>
      <c r="E122" s="106"/>
    </row>
    <row r="123" spans="4:5" ht="12.75">
      <c r="D123" s="106"/>
      <c r="E123" s="106"/>
    </row>
    <row r="124" spans="4:5" ht="12.75">
      <c r="D124" s="106"/>
      <c r="E124" s="106"/>
    </row>
    <row r="125" spans="4:5" ht="12.75">
      <c r="D125" s="106"/>
      <c r="E125" s="106"/>
    </row>
    <row r="126" spans="4:5" ht="12.75">
      <c r="D126" s="106"/>
      <c r="E126" s="106"/>
    </row>
    <row r="127" spans="4:5" ht="12.75">
      <c r="D127" s="106"/>
      <c r="E127" s="106"/>
    </row>
    <row r="128" spans="4:5" ht="12.75">
      <c r="D128" s="106"/>
      <c r="E128" s="106"/>
    </row>
    <row r="129" spans="4:5" ht="12.75">
      <c r="D129" s="106"/>
      <c r="E129" s="106"/>
    </row>
    <row r="130" spans="4:5" ht="12.75">
      <c r="D130" s="106"/>
      <c r="E130" s="106"/>
    </row>
    <row r="131" spans="4:5" ht="12.75">
      <c r="D131" s="106"/>
      <c r="E131" s="106"/>
    </row>
    <row r="132" spans="4:5" ht="12.75">
      <c r="D132" s="106"/>
      <c r="E132" s="106"/>
    </row>
    <row r="133" spans="4:5" ht="12.75">
      <c r="D133" s="106"/>
      <c r="E133" s="106"/>
    </row>
    <row r="134" spans="4:5" ht="12.75">
      <c r="D134" s="106"/>
      <c r="E134" s="106"/>
    </row>
    <row r="135" spans="4:5" ht="12.75">
      <c r="D135" s="106"/>
      <c r="E135" s="106"/>
    </row>
    <row r="136" spans="4:5" ht="12.75">
      <c r="D136" s="106"/>
      <c r="E136" s="106"/>
    </row>
    <row r="137" spans="4:5" ht="12.75">
      <c r="D137" s="106"/>
      <c r="E137" s="106"/>
    </row>
    <row r="138" spans="4:5" ht="12.75">
      <c r="D138" s="106"/>
      <c r="E138" s="106"/>
    </row>
    <row r="139" spans="4:5" ht="12.75">
      <c r="D139" s="106"/>
      <c r="E139" s="106"/>
    </row>
    <row r="140" spans="4:5" ht="12.75">
      <c r="D140" s="106"/>
      <c r="E140" s="106"/>
    </row>
    <row r="141" spans="4:5" ht="12.75">
      <c r="D141" s="106"/>
      <c r="E141" s="106"/>
    </row>
    <row r="142" spans="4:5" ht="12.75">
      <c r="D142" s="106"/>
      <c r="E142" s="106"/>
    </row>
    <row r="143" spans="4:5" ht="12.75">
      <c r="D143" s="106"/>
      <c r="E143" s="106"/>
    </row>
    <row r="144" spans="4:5" ht="12.75">
      <c r="D144" s="106"/>
      <c r="E144" s="106"/>
    </row>
    <row r="145" spans="4:5" ht="12.75">
      <c r="D145" s="106"/>
      <c r="E145" s="106"/>
    </row>
    <row r="146" spans="4:5" ht="12.75">
      <c r="D146" s="106"/>
      <c r="E146" s="106"/>
    </row>
    <row r="147" spans="4:5" ht="12.75">
      <c r="D147" s="106"/>
      <c r="E147" s="106"/>
    </row>
    <row r="148" spans="4:5" ht="12.75">
      <c r="D148" s="106"/>
      <c r="E148" s="106"/>
    </row>
    <row r="149" spans="4:5" ht="12.75">
      <c r="D149" s="106"/>
      <c r="E149" s="106"/>
    </row>
    <row r="150" spans="4:5" ht="12.75">
      <c r="D150" s="106"/>
      <c r="E150" s="106"/>
    </row>
    <row r="151" spans="4:5" ht="12.75">
      <c r="D151" s="106"/>
      <c r="E151" s="106"/>
    </row>
    <row r="152" spans="4:5" ht="12.75">
      <c r="D152" s="106"/>
      <c r="E152" s="106"/>
    </row>
    <row r="153" spans="4:5" ht="12.75">
      <c r="D153" s="106"/>
      <c r="E153" s="106"/>
    </row>
    <row r="154" spans="4:5" ht="12.75">
      <c r="D154" s="106"/>
      <c r="E154" s="106"/>
    </row>
    <row r="155" spans="4:5" ht="12.75">
      <c r="D155" s="106"/>
      <c r="E155" s="106"/>
    </row>
    <row r="156" spans="4:5" ht="12.75">
      <c r="D156" s="106"/>
      <c r="E156" s="106"/>
    </row>
    <row r="157" spans="4:5" ht="12.75">
      <c r="D157" s="106"/>
      <c r="E157" s="106"/>
    </row>
    <row r="158" spans="4:5" ht="12.75">
      <c r="D158" s="106"/>
      <c r="E158" s="106"/>
    </row>
    <row r="159" spans="4:5" ht="12.75">
      <c r="D159" s="106"/>
      <c r="E159" s="106"/>
    </row>
    <row r="160" spans="4:5" ht="12.75">
      <c r="D160" s="106"/>
      <c r="E160" s="106"/>
    </row>
    <row r="161" spans="4:5" ht="12.75">
      <c r="D161" s="106"/>
      <c r="E161" s="106"/>
    </row>
    <row r="162" spans="4:5" ht="12.75">
      <c r="D162" s="106"/>
      <c r="E162" s="106"/>
    </row>
    <row r="163" spans="4:5" ht="12.75">
      <c r="D163" s="106"/>
      <c r="E163" s="106"/>
    </row>
    <row r="164" spans="4:5" ht="12.75">
      <c r="D164" s="106"/>
      <c r="E164" s="106"/>
    </row>
    <row r="165" spans="4:5" ht="12.75">
      <c r="D165" s="106"/>
      <c r="E165" s="106"/>
    </row>
    <row r="166" spans="4:5" ht="12.75">
      <c r="D166" s="106"/>
      <c r="E166" s="106"/>
    </row>
    <row r="167" spans="4:5" ht="12.75">
      <c r="D167" s="106"/>
      <c r="E167" s="106"/>
    </row>
    <row r="168" spans="4:5" ht="12.75">
      <c r="D168" s="106"/>
      <c r="E168" s="106"/>
    </row>
    <row r="169" spans="4:5" ht="12.75">
      <c r="D169" s="106"/>
      <c r="E169" s="106"/>
    </row>
    <row r="170" spans="4:5" ht="12.75">
      <c r="D170" s="106"/>
      <c r="E170" s="106"/>
    </row>
    <row r="171" spans="4:5" ht="12.75">
      <c r="D171" s="106"/>
      <c r="E171" s="106"/>
    </row>
    <row r="172" spans="4:5" ht="12.75">
      <c r="D172" s="106"/>
      <c r="E172" s="106"/>
    </row>
    <row r="173" spans="4:5" ht="12.75">
      <c r="D173" s="106"/>
      <c r="E173" s="106"/>
    </row>
    <row r="174" spans="4:5" ht="12.75">
      <c r="D174" s="106"/>
      <c r="E174" s="106"/>
    </row>
    <row r="175" spans="4:5" ht="12.75">
      <c r="D175" s="106"/>
      <c r="E175" s="106"/>
    </row>
    <row r="176" spans="4:5" ht="12.75">
      <c r="D176" s="106"/>
      <c r="E176" s="106"/>
    </row>
    <row r="177" spans="4:5" ht="12.75">
      <c r="D177" s="106"/>
      <c r="E177" s="106"/>
    </row>
    <row r="178" spans="4:5" ht="12.75">
      <c r="D178" s="106"/>
      <c r="E178" s="106"/>
    </row>
    <row r="179" spans="4:5" ht="12.75">
      <c r="D179" s="106"/>
      <c r="E179" s="106"/>
    </row>
    <row r="180" spans="4:5" ht="12.75">
      <c r="D180" s="106"/>
      <c r="E180" s="106"/>
    </row>
    <row r="181" spans="4:5" ht="12.75">
      <c r="D181" s="106"/>
      <c r="E181" s="106"/>
    </row>
    <row r="182" spans="4:5" ht="12.75">
      <c r="D182" s="106"/>
      <c r="E182" s="106"/>
    </row>
    <row r="183" spans="4:5" ht="12.75">
      <c r="D183" s="106"/>
      <c r="E183" s="106"/>
    </row>
    <row r="184" spans="4:5" ht="12.75">
      <c r="D184" s="106"/>
      <c r="E184" s="106"/>
    </row>
    <row r="185" spans="4:5" ht="12.75">
      <c r="D185" s="106"/>
      <c r="E185" s="106"/>
    </row>
    <row r="186" spans="4:5" ht="12.75">
      <c r="D186" s="106"/>
      <c r="E186" s="106"/>
    </row>
    <row r="187" spans="4:5" ht="12.75">
      <c r="D187" s="106"/>
      <c r="E187" s="106"/>
    </row>
    <row r="188" spans="4:5" ht="12.75">
      <c r="D188" s="106"/>
      <c r="E188" s="106"/>
    </row>
    <row r="189" spans="4:5" ht="12.75">
      <c r="D189" s="106"/>
      <c r="E189" s="106"/>
    </row>
    <row r="190" spans="4:5" ht="12.75">
      <c r="D190" s="106"/>
      <c r="E190" s="106"/>
    </row>
    <row r="191" spans="4:5" ht="12.75">
      <c r="D191" s="106"/>
      <c r="E191" s="106"/>
    </row>
    <row r="192" spans="4:5" ht="12.75">
      <c r="D192" s="106"/>
      <c r="E192" s="106"/>
    </row>
    <row r="193" spans="4:5" ht="12.75">
      <c r="D193" s="106"/>
      <c r="E193" s="106"/>
    </row>
    <row r="194" spans="4:5" ht="12.75">
      <c r="D194" s="106"/>
      <c r="E194" s="106"/>
    </row>
    <row r="195" spans="4:5" ht="12.75">
      <c r="D195" s="106"/>
      <c r="E195" s="106"/>
    </row>
    <row r="196" spans="4:5" ht="12.75">
      <c r="D196" s="106"/>
      <c r="E196" s="106"/>
    </row>
    <row r="197" spans="4:5" ht="12.75">
      <c r="D197" s="106"/>
      <c r="E197" s="106"/>
    </row>
    <row r="198" spans="4:5" ht="12.75">
      <c r="D198" s="106"/>
      <c r="E198" s="106"/>
    </row>
    <row r="199" spans="4:5" ht="12.75">
      <c r="D199" s="106"/>
      <c r="E199" s="106"/>
    </row>
    <row r="200" spans="4:5" ht="12.75">
      <c r="D200" s="106"/>
      <c r="E200" s="106"/>
    </row>
    <row r="201" spans="4:5" ht="12.75">
      <c r="D201" s="106"/>
      <c r="E201" s="106"/>
    </row>
    <row r="202" spans="4:5" ht="12.75">
      <c r="D202" s="106"/>
      <c r="E202" s="106"/>
    </row>
    <row r="203" spans="4:5" ht="12.75">
      <c r="D203" s="106"/>
      <c r="E203" s="106"/>
    </row>
    <row r="204" spans="4:5" ht="12.75">
      <c r="D204" s="106"/>
      <c r="E204" s="106"/>
    </row>
    <row r="205" spans="4:5" ht="12.75">
      <c r="D205" s="106"/>
      <c r="E205" s="106"/>
    </row>
    <row r="206" spans="4:5" ht="12.75">
      <c r="D206" s="106"/>
      <c r="E206" s="106"/>
    </row>
    <row r="207" spans="4:5" ht="12.75">
      <c r="D207" s="106"/>
      <c r="E207" s="106"/>
    </row>
    <row r="208" spans="4:5" ht="12.75">
      <c r="D208" s="106"/>
      <c r="E208" s="106"/>
    </row>
    <row r="209" spans="4:5" ht="12.75">
      <c r="D209" s="106"/>
      <c r="E209" s="106"/>
    </row>
    <row r="210" spans="4:5" ht="12.75">
      <c r="D210" s="106"/>
      <c r="E210" s="106"/>
    </row>
    <row r="211" spans="4:5" ht="12.75">
      <c r="D211" s="106"/>
      <c r="E211" s="106"/>
    </row>
    <row r="212" spans="4:5" ht="12.75">
      <c r="D212" s="106"/>
      <c r="E212" s="106"/>
    </row>
    <row r="213" spans="4:5" ht="12.75">
      <c r="D213" s="106"/>
      <c r="E213" s="106"/>
    </row>
    <row r="214" spans="4:5" ht="12.75">
      <c r="D214" s="106"/>
      <c r="E214" s="106"/>
    </row>
    <row r="215" spans="4:5" ht="12.75">
      <c r="D215" s="106"/>
      <c r="E215" s="106"/>
    </row>
    <row r="216" spans="4:5" ht="12.75">
      <c r="D216" s="106"/>
      <c r="E216" s="106"/>
    </row>
    <row r="217" spans="4:5" ht="12.75">
      <c r="D217" s="106"/>
      <c r="E217" s="106"/>
    </row>
    <row r="218" spans="4:5" ht="12.75">
      <c r="D218" s="106"/>
      <c r="E218" s="106"/>
    </row>
    <row r="219" spans="4:5" ht="12.75">
      <c r="D219" s="106"/>
      <c r="E219" s="106"/>
    </row>
    <row r="220" spans="4:5" ht="12.75">
      <c r="D220" s="106"/>
      <c r="E220" s="106"/>
    </row>
    <row r="221" spans="4:5" ht="12.75">
      <c r="D221" s="106"/>
      <c r="E221" s="106"/>
    </row>
    <row r="222" spans="4:5" ht="12.75">
      <c r="D222" s="106"/>
      <c r="E222" s="106"/>
    </row>
    <row r="223" spans="4:5" ht="12.75">
      <c r="D223" s="106"/>
      <c r="E223" s="106"/>
    </row>
    <row r="224" spans="4:5" ht="12.75">
      <c r="D224" s="106"/>
      <c r="E224" s="106"/>
    </row>
    <row r="225" spans="4:5" ht="12.75">
      <c r="D225" s="106"/>
      <c r="E225" s="106"/>
    </row>
    <row r="226" spans="4:5" ht="12.75">
      <c r="D226" s="106"/>
      <c r="E226" s="106"/>
    </row>
    <row r="227" spans="4:5" ht="12.75">
      <c r="D227" s="106"/>
      <c r="E227" s="106"/>
    </row>
    <row r="228" spans="4:5" ht="12.75">
      <c r="D228" s="106"/>
      <c r="E228" s="106"/>
    </row>
    <row r="229" spans="4:5" ht="12.75">
      <c r="D229" s="106"/>
      <c r="E229" s="106"/>
    </row>
    <row r="230" spans="4:5" ht="12.75">
      <c r="D230" s="106"/>
      <c r="E230" s="106"/>
    </row>
    <row r="231" spans="4:5" ht="12.75">
      <c r="D231" s="106"/>
      <c r="E231" s="106"/>
    </row>
    <row r="232" spans="4:5" ht="12.75">
      <c r="D232" s="106"/>
      <c r="E232" s="106"/>
    </row>
    <row r="233" spans="4:5" ht="12.75">
      <c r="D233" s="106"/>
      <c r="E233" s="106"/>
    </row>
    <row r="234" spans="4:5" ht="12.75">
      <c r="D234" s="106"/>
      <c r="E234" s="106"/>
    </row>
    <row r="235" spans="4:5" ht="12.75">
      <c r="D235" s="106"/>
      <c r="E235" s="106"/>
    </row>
    <row r="236" spans="4:5" ht="12.75">
      <c r="D236" s="106"/>
      <c r="E236" s="106"/>
    </row>
    <row r="237" spans="4:5" ht="12.75">
      <c r="D237" s="106"/>
      <c r="E237" s="106"/>
    </row>
    <row r="238" spans="4:5" ht="12.75">
      <c r="D238" s="106"/>
      <c r="E238" s="106"/>
    </row>
    <row r="239" spans="4:5" ht="12.75">
      <c r="D239" s="106"/>
      <c r="E239" s="106"/>
    </row>
    <row r="240" spans="4:5" ht="12.75">
      <c r="D240" s="106"/>
      <c r="E240" s="106"/>
    </row>
    <row r="241" spans="4:5" ht="12.75">
      <c r="D241" s="106"/>
      <c r="E241" s="106"/>
    </row>
    <row r="242" spans="4:5" ht="12.75">
      <c r="D242" s="106"/>
      <c r="E242" s="106"/>
    </row>
    <row r="243" spans="4:5" ht="12.75">
      <c r="D243" s="106"/>
      <c r="E243" s="106"/>
    </row>
    <row r="244" spans="4:5" ht="12.75">
      <c r="D244" s="106"/>
      <c r="E244" s="106"/>
    </row>
    <row r="245" spans="4:5" ht="12.75">
      <c r="D245" s="106"/>
      <c r="E245" s="106"/>
    </row>
    <row r="246" spans="4:5" ht="12.75">
      <c r="D246" s="106"/>
      <c r="E246" s="106"/>
    </row>
    <row r="247" spans="4:5" ht="12.75">
      <c r="D247" s="106"/>
      <c r="E247" s="106"/>
    </row>
    <row r="248" spans="4:5" ht="12.75">
      <c r="D248" s="106"/>
      <c r="E248" s="106"/>
    </row>
    <row r="249" spans="4:5" ht="12.75">
      <c r="D249" s="106"/>
      <c r="E249" s="106"/>
    </row>
    <row r="250" spans="4:5" ht="12.75">
      <c r="D250" s="106"/>
      <c r="E250" s="106"/>
    </row>
    <row r="251" spans="4:5" ht="12.75">
      <c r="D251" s="106"/>
      <c r="E251" s="106"/>
    </row>
    <row r="252" spans="4:5" ht="12.75">
      <c r="D252" s="106"/>
      <c r="E252" s="106"/>
    </row>
    <row r="253" spans="4:5" ht="12.75">
      <c r="D253" s="106"/>
      <c r="E253" s="106"/>
    </row>
    <row r="254" spans="4:5" ht="12.75">
      <c r="D254" s="106"/>
      <c r="E254" s="106"/>
    </row>
    <row r="255" spans="4:5" ht="12.75">
      <c r="D255" s="106"/>
      <c r="E255" s="106"/>
    </row>
    <row r="256" spans="4:5" ht="12.75">
      <c r="D256" s="106"/>
      <c r="E256" s="106"/>
    </row>
    <row r="257" spans="4:5" ht="12.75">
      <c r="D257" s="106"/>
      <c r="E257" s="106"/>
    </row>
    <row r="258" spans="4:5" ht="12.75">
      <c r="D258" s="106"/>
      <c r="E258" s="106"/>
    </row>
    <row r="259" spans="4:5" ht="12.75">
      <c r="D259" s="106"/>
      <c r="E259" s="106"/>
    </row>
    <row r="260" spans="4:5" ht="12.75">
      <c r="D260" s="106"/>
      <c r="E260" s="106"/>
    </row>
    <row r="261" spans="4:5" ht="12.75">
      <c r="D261" s="106"/>
      <c r="E261" s="106"/>
    </row>
    <row r="262" spans="4:5" ht="12.75">
      <c r="D262" s="106"/>
      <c r="E262" s="106"/>
    </row>
    <row r="263" spans="4:5" ht="12.75">
      <c r="D263" s="106"/>
      <c r="E263" s="106"/>
    </row>
    <row r="264" spans="4:5" ht="12.75">
      <c r="D264" s="106"/>
      <c r="E264" s="106"/>
    </row>
    <row r="265" spans="4:5" ht="12.75">
      <c r="D265" s="106"/>
      <c r="E265" s="106"/>
    </row>
    <row r="266" spans="4:5" ht="12.75">
      <c r="D266" s="106"/>
      <c r="E266" s="106"/>
    </row>
    <row r="267" spans="4:5" ht="12.75">
      <c r="D267" s="106"/>
      <c r="E267" s="106"/>
    </row>
    <row r="268" spans="4:5" ht="12.75">
      <c r="D268" s="106"/>
      <c r="E268" s="106"/>
    </row>
    <row r="269" spans="4:5" ht="12.75">
      <c r="D269" s="106"/>
      <c r="E269" s="106"/>
    </row>
    <row r="270" spans="4:5" ht="12.75">
      <c r="D270" s="106"/>
      <c r="E270" s="106"/>
    </row>
    <row r="271" spans="4:5" ht="12.75">
      <c r="D271" s="106"/>
      <c r="E271" s="106"/>
    </row>
    <row r="272" spans="4:5" ht="12.75">
      <c r="D272" s="106"/>
      <c r="E272" s="106"/>
    </row>
    <row r="273" spans="4:5" ht="12.75">
      <c r="D273" s="106"/>
      <c r="E273" s="106"/>
    </row>
    <row r="274" spans="4:5" ht="12.75">
      <c r="D274" s="106"/>
      <c r="E274" s="106"/>
    </row>
    <row r="275" spans="4:5" ht="12.75">
      <c r="D275" s="106"/>
      <c r="E275" s="106"/>
    </row>
    <row r="276" spans="4:5" ht="12.75">
      <c r="D276" s="106"/>
      <c r="E276" s="106"/>
    </row>
    <row r="277" spans="4:5" ht="12.75">
      <c r="D277" s="106"/>
      <c r="E277" s="106"/>
    </row>
    <row r="278" spans="4:5" ht="12.75">
      <c r="D278" s="106"/>
      <c r="E278" s="106"/>
    </row>
    <row r="279" spans="4:5" ht="12.75">
      <c r="D279" s="106"/>
      <c r="E279" s="106"/>
    </row>
    <row r="280" spans="4:5" ht="12.75">
      <c r="D280" s="106"/>
      <c r="E280" s="106"/>
    </row>
    <row r="281" spans="4:5" ht="12.75">
      <c r="D281" s="106"/>
      <c r="E281" s="106"/>
    </row>
    <row r="282" spans="4:5" ht="12.75">
      <c r="D282" s="106"/>
      <c r="E282" s="106"/>
    </row>
    <row r="283" spans="4:5" ht="12.75">
      <c r="D283" s="106"/>
      <c r="E283" s="106"/>
    </row>
    <row r="284" spans="4:5" ht="12.75">
      <c r="D284" s="106"/>
      <c r="E284" s="106"/>
    </row>
    <row r="285" spans="4:5" ht="12.75">
      <c r="D285" s="106"/>
      <c r="E285" s="106"/>
    </row>
    <row r="286" spans="4:5" ht="12.75">
      <c r="D286" s="106"/>
      <c r="E286" s="106"/>
    </row>
    <row r="287" spans="4:5" ht="12.75">
      <c r="D287" s="106"/>
      <c r="E287" s="106"/>
    </row>
    <row r="288" spans="4:5" ht="12.75">
      <c r="D288" s="106"/>
      <c r="E288" s="106"/>
    </row>
    <row r="289" spans="4:5" ht="12.75">
      <c r="D289" s="106"/>
      <c r="E289" s="106"/>
    </row>
    <row r="290" spans="4:5" ht="12.75">
      <c r="D290" s="106"/>
      <c r="E290" s="106"/>
    </row>
    <row r="291" spans="4:5" ht="12.75">
      <c r="D291" s="106"/>
      <c r="E291" s="106"/>
    </row>
    <row r="292" spans="4:5" ht="12.75">
      <c r="D292" s="106"/>
      <c r="E292" s="106"/>
    </row>
    <row r="293" spans="4:5" ht="12.75">
      <c r="D293" s="106"/>
      <c r="E293" s="106"/>
    </row>
    <row r="294" spans="4:5" ht="12.75">
      <c r="D294" s="106"/>
      <c r="E294" s="106"/>
    </row>
    <row r="295" spans="4:5" ht="12.75">
      <c r="D295" s="106"/>
      <c r="E295" s="106"/>
    </row>
    <row r="296" spans="4:5" ht="12.75">
      <c r="D296" s="106"/>
      <c r="E296" s="106"/>
    </row>
    <row r="297" spans="4:5" ht="12.75">
      <c r="D297" s="106"/>
      <c r="E297" s="106"/>
    </row>
    <row r="298" spans="4:5" ht="12.75">
      <c r="D298" s="106"/>
      <c r="E298" s="106"/>
    </row>
    <row r="299" spans="4:5" ht="12.75">
      <c r="D299" s="106"/>
      <c r="E299" s="106"/>
    </row>
    <row r="300" spans="4:5" ht="12.75">
      <c r="D300" s="106"/>
      <c r="E300" s="106"/>
    </row>
    <row r="301" spans="4:5" ht="12.75">
      <c r="D301" s="106"/>
      <c r="E301" s="106"/>
    </row>
    <row r="302" spans="4:5" ht="12.75">
      <c r="D302" s="106"/>
      <c r="E302" s="106"/>
    </row>
    <row r="303" spans="4:5" ht="12.75">
      <c r="D303" s="106"/>
      <c r="E303" s="106"/>
    </row>
    <row r="304" spans="4:5" ht="12.75">
      <c r="D304" s="106"/>
      <c r="E304" s="106"/>
    </row>
    <row r="305" spans="4:5" ht="12.75">
      <c r="D305" s="106"/>
      <c r="E305" s="106"/>
    </row>
    <row r="306" spans="4:5" ht="12.75">
      <c r="D306" s="106"/>
      <c r="E306" s="106"/>
    </row>
    <row r="307" spans="4:5" ht="12.75">
      <c r="D307" s="106"/>
      <c r="E307" s="106"/>
    </row>
    <row r="308" spans="4:5" ht="12.75">
      <c r="D308" s="106"/>
      <c r="E308" s="106"/>
    </row>
    <row r="309" spans="4:5" ht="12.75">
      <c r="D309" s="106"/>
      <c r="E309" s="106"/>
    </row>
    <row r="310" spans="4:5" ht="12.75">
      <c r="D310" s="106"/>
      <c r="E310" s="106"/>
    </row>
    <row r="311" spans="4:5" ht="12.75">
      <c r="D311" s="106"/>
      <c r="E311" s="106"/>
    </row>
    <row r="312" spans="4:5" ht="12.75">
      <c r="D312" s="106"/>
      <c r="E312" s="106"/>
    </row>
    <row r="313" spans="4:5" ht="12.75">
      <c r="D313" s="106"/>
      <c r="E313" s="106"/>
    </row>
    <row r="314" spans="4:5" ht="12.75">
      <c r="D314" s="106"/>
      <c r="E314" s="106"/>
    </row>
    <row r="315" spans="4:5" ht="12.75">
      <c r="D315" s="106"/>
      <c r="E315" s="106"/>
    </row>
    <row r="316" spans="4:5" ht="12.75">
      <c r="D316" s="106"/>
      <c r="E316" s="106"/>
    </row>
    <row r="317" spans="4:5" ht="12.75">
      <c r="D317" s="106"/>
      <c r="E317" s="106"/>
    </row>
    <row r="318" spans="4:5" ht="12.75">
      <c r="D318" s="106"/>
      <c r="E318" s="106"/>
    </row>
    <row r="319" spans="4:5" ht="12.75">
      <c r="D319" s="106"/>
      <c r="E319" s="106"/>
    </row>
    <row r="320" spans="4:5" ht="12.75">
      <c r="D320" s="106"/>
      <c r="E320" s="106"/>
    </row>
    <row r="321" spans="4:5" ht="12.75">
      <c r="D321" s="106"/>
      <c r="E321" s="106"/>
    </row>
    <row r="322" spans="4:5" ht="12.75">
      <c r="D322" s="106"/>
      <c r="E322" s="106"/>
    </row>
    <row r="323" spans="4:5" ht="12.75">
      <c r="D323" s="106"/>
      <c r="E323" s="106"/>
    </row>
    <row r="324" spans="4:5" ht="12.75">
      <c r="D324" s="106"/>
      <c r="E324" s="106"/>
    </row>
    <row r="325" spans="4:5" ht="12.75">
      <c r="D325" s="106"/>
      <c r="E325" s="106"/>
    </row>
    <row r="326" spans="4:5" ht="12.75">
      <c r="D326" s="106"/>
      <c r="E326" s="106"/>
    </row>
    <row r="327" spans="4:5" ht="12.75">
      <c r="D327" s="106"/>
      <c r="E327" s="106"/>
    </row>
    <row r="328" spans="4:5" ht="12.75">
      <c r="D328" s="106"/>
      <c r="E328" s="106"/>
    </row>
    <row r="329" spans="4:5" ht="12.75">
      <c r="D329" s="106"/>
      <c r="E329" s="106"/>
    </row>
    <row r="330" spans="4:5" ht="12.75">
      <c r="D330" s="106"/>
      <c r="E330" s="106"/>
    </row>
    <row r="331" spans="4:5" ht="12.75">
      <c r="D331" s="106"/>
      <c r="E331" s="106"/>
    </row>
    <row r="332" spans="4:5" ht="12.75">
      <c r="D332" s="106"/>
      <c r="E332" s="106"/>
    </row>
    <row r="333" spans="4:5" ht="12.75">
      <c r="D333" s="106"/>
      <c r="E333" s="106"/>
    </row>
    <row r="334" spans="4:5" ht="12.75">
      <c r="D334" s="106"/>
      <c r="E334" s="106"/>
    </row>
    <row r="335" spans="4:5" ht="12.75">
      <c r="D335" s="106"/>
      <c r="E335" s="106"/>
    </row>
    <row r="336" spans="4:5" ht="12.75">
      <c r="D336" s="106"/>
      <c r="E336" s="106"/>
    </row>
    <row r="337" spans="4:5" ht="12.75">
      <c r="D337" s="106"/>
      <c r="E337" s="106"/>
    </row>
    <row r="338" spans="4:5" ht="12.75">
      <c r="D338" s="106"/>
      <c r="E338" s="106"/>
    </row>
    <row r="342" spans="1:5" ht="12.75">
      <c r="A342" s="122"/>
      <c r="B342" s="122"/>
      <c r="C342" s="123"/>
      <c r="D342" s="124"/>
      <c r="E342" s="125"/>
    </row>
    <row r="343" spans="4:5" ht="12.75">
      <c r="D343" s="106"/>
      <c r="E343" s="106"/>
    </row>
    <row r="344" spans="4:5" ht="12.75">
      <c r="D344" s="106"/>
      <c r="E344" s="106"/>
    </row>
    <row r="345" spans="4:5" ht="12.75">
      <c r="D345" s="106"/>
      <c r="E345" s="106"/>
    </row>
    <row r="346" spans="4:5" ht="12.75">
      <c r="D346" s="106"/>
      <c r="E346" s="106"/>
    </row>
    <row r="347" spans="4:5" ht="12.75">
      <c r="D347" s="106"/>
      <c r="E347" s="106"/>
    </row>
    <row r="348" spans="4:5" ht="12.75">
      <c r="D348" s="106"/>
      <c r="E348" s="106"/>
    </row>
    <row r="349" spans="4:5" ht="12.75">
      <c r="D349" s="106"/>
      <c r="E349" s="106"/>
    </row>
    <row r="350" spans="4:5" ht="12.75">
      <c r="D350" s="106"/>
      <c r="E350" s="106"/>
    </row>
    <row r="351" spans="4:5" ht="12.75">
      <c r="D351" s="106"/>
      <c r="E351" s="106"/>
    </row>
    <row r="352" spans="4:5" ht="12.75">
      <c r="D352" s="106"/>
      <c r="E352" s="106"/>
    </row>
    <row r="353" spans="4:5" ht="12.75">
      <c r="D353" s="106"/>
      <c r="E353" s="106"/>
    </row>
    <row r="354" spans="4:5" ht="12.75">
      <c r="D354" s="106"/>
      <c r="E354" s="106"/>
    </row>
    <row r="355" spans="4:5" ht="12.75">
      <c r="D355" s="106"/>
      <c r="E355" s="106"/>
    </row>
    <row r="356" spans="4:5" ht="12.75">
      <c r="D356" s="106"/>
      <c r="E356" s="106"/>
    </row>
    <row r="357" spans="4:5" ht="12.75">
      <c r="D357" s="106"/>
      <c r="E357" s="106"/>
    </row>
    <row r="358" spans="4:5" ht="12.75">
      <c r="D358" s="106"/>
      <c r="E358" s="106"/>
    </row>
    <row r="359" spans="4:5" ht="12.75">
      <c r="D359" s="106"/>
      <c r="E359" s="106"/>
    </row>
    <row r="360" spans="4:5" ht="12.75">
      <c r="D360" s="106"/>
      <c r="E360" s="106"/>
    </row>
    <row r="361" spans="4:5" ht="12.75">
      <c r="D361" s="106"/>
      <c r="E361" s="106"/>
    </row>
    <row r="362" spans="4:5" ht="12.75">
      <c r="D362" s="106"/>
      <c r="E362" s="106"/>
    </row>
    <row r="363" spans="4:5" ht="12.75">
      <c r="D363" s="106"/>
      <c r="E363" s="106"/>
    </row>
    <row r="364" spans="4:5" ht="12.75">
      <c r="D364" s="106"/>
      <c r="E364" s="106"/>
    </row>
    <row r="365" spans="4:5" ht="12.75">
      <c r="D365" s="106"/>
      <c r="E365" s="106"/>
    </row>
    <row r="366" spans="4:5" ht="12.75">
      <c r="D366" s="106"/>
      <c r="E366" s="106"/>
    </row>
    <row r="367" spans="4:5" ht="12.75">
      <c r="D367" s="106"/>
      <c r="E367" s="106"/>
    </row>
    <row r="368" spans="4:5" ht="12.75">
      <c r="D368" s="106"/>
      <c r="E368" s="106"/>
    </row>
    <row r="369" spans="4:5" ht="12.75">
      <c r="D369" s="106"/>
      <c r="E369" s="106"/>
    </row>
    <row r="370" spans="4:5" ht="12.75">
      <c r="D370" s="106"/>
      <c r="E370" s="106"/>
    </row>
    <row r="371" spans="4:5" ht="12.75">
      <c r="D371" s="106"/>
      <c r="E371" s="106"/>
    </row>
    <row r="372" spans="4:5" ht="12.75">
      <c r="D372" s="106"/>
      <c r="E372" s="106"/>
    </row>
    <row r="373" spans="4:5" ht="12.75">
      <c r="D373" s="106"/>
      <c r="E373" s="106"/>
    </row>
    <row r="374" spans="4:5" ht="12.75">
      <c r="D374" s="106"/>
      <c r="E374" s="106"/>
    </row>
    <row r="375" spans="4:5" ht="12.75">
      <c r="D375" s="106"/>
      <c r="E375" s="106"/>
    </row>
    <row r="376" spans="4:5" ht="12.75">
      <c r="D376" s="106"/>
      <c r="E376" s="106"/>
    </row>
    <row r="377" spans="4:5" ht="12.75">
      <c r="D377" s="106"/>
      <c r="E377" s="106"/>
    </row>
    <row r="378" spans="4:5" ht="12.75">
      <c r="D378" s="106"/>
      <c r="E378" s="106"/>
    </row>
    <row r="379" spans="4:5" ht="12.75">
      <c r="D379" s="106"/>
      <c r="E379" s="106"/>
    </row>
    <row r="380" spans="4:5" ht="12.75">
      <c r="D380" s="106"/>
      <c r="E380" s="106"/>
    </row>
    <row r="381" spans="4:5" ht="12.75">
      <c r="D381" s="106"/>
      <c r="E381" s="106"/>
    </row>
    <row r="382" spans="4:5" ht="12.75">
      <c r="D382" s="106"/>
      <c r="E382" s="106"/>
    </row>
    <row r="383" spans="4:5" ht="12.75">
      <c r="D383" s="106"/>
      <c r="E383" s="106"/>
    </row>
    <row r="384" spans="4:5" ht="12.75">
      <c r="D384" s="106"/>
      <c r="E384" s="106"/>
    </row>
    <row r="385" spans="4:5" ht="12.75">
      <c r="D385" s="106"/>
      <c r="E385" s="106"/>
    </row>
    <row r="386" spans="4:5" ht="12.75">
      <c r="D386" s="106"/>
      <c r="E386" s="106"/>
    </row>
    <row r="387" spans="4:5" ht="12.75">
      <c r="D387" s="106"/>
      <c r="E387" s="106"/>
    </row>
    <row r="388" spans="4:5" ht="12.75">
      <c r="D388" s="106"/>
      <c r="E388" s="106"/>
    </row>
    <row r="389" spans="4:5" ht="12.75">
      <c r="D389" s="106"/>
      <c r="E389" s="106"/>
    </row>
    <row r="390" spans="4:5" ht="12.75">
      <c r="D390" s="106"/>
      <c r="E390" s="106"/>
    </row>
    <row r="391" spans="4:5" ht="12.75">
      <c r="D391" s="106"/>
      <c r="E391" s="106"/>
    </row>
    <row r="392" spans="4:5" ht="12.75">
      <c r="D392" s="106"/>
      <c r="E392" s="106"/>
    </row>
    <row r="393" spans="4:5" ht="12.75">
      <c r="D393" s="106"/>
      <c r="E393" s="106"/>
    </row>
    <row r="394" spans="4:5" ht="12.75">
      <c r="D394" s="106"/>
      <c r="E394" s="106"/>
    </row>
    <row r="395" spans="4:5" ht="12.75">
      <c r="D395" s="106"/>
      <c r="E395" s="106"/>
    </row>
    <row r="396" spans="4:5" ht="12.75">
      <c r="D396" s="106"/>
      <c r="E396" s="106"/>
    </row>
    <row r="397" spans="4:5" ht="12.75">
      <c r="D397" s="106"/>
      <c r="E397" s="106"/>
    </row>
    <row r="398" spans="4:5" ht="12.75">
      <c r="D398" s="106"/>
      <c r="E398" s="106"/>
    </row>
    <row r="399" spans="4:5" ht="12.75">
      <c r="D399" s="106"/>
      <c r="E399" s="106"/>
    </row>
    <row r="400" spans="4:5" ht="12.75">
      <c r="D400" s="106"/>
      <c r="E400" s="106"/>
    </row>
    <row r="401" spans="4:5" ht="12.75">
      <c r="D401" s="106"/>
      <c r="E401" s="106"/>
    </row>
    <row r="402" spans="4:5" ht="12.75">
      <c r="D402" s="106"/>
      <c r="E402" s="106"/>
    </row>
    <row r="403" spans="4:5" ht="12.75">
      <c r="D403" s="106"/>
      <c r="E403" s="106"/>
    </row>
    <row r="404" spans="4:5" ht="12.75">
      <c r="D404" s="106"/>
      <c r="E404" s="106"/>
    </row>
    <row r="405" spans="4:5" ht="12.75">
      <c r="D405" s="106"/>
      <c r="E405" s="106"/>
    </row>
    <row r="406" spans="4:5" ht="12.75">
      <c r="D406" s="106"/>
      <c r="E406" s="106"/>
    </row>
    <row r="407" spans="4:5" ht="12.75">
      <c r="D407" s="106"/>
      <c r="E407" s="106"/>
    </row>
    <row r="408" spans="4:5" ht="12.75">
      <c r="D408" s="106"/>
      <c r="E408" s="106"/>
    </row>
    <row r="409" spans="4:5" ht="12.75">
      <c r="D409" s="106"/>
      <c r="E409" s="106"/>
    </row>
    <row r="410" spans="4:5" ht="12.75">
      <c r="D410" s="106"/>
      <c r="E410" s="106"/>
    </row>
    <row r="411" spans="4:5" ht="12.75">
      <c r="D411" s="106"/>
      <c r="E411" s="106"/>
    </row>
    <row r="412" spans="4:5" ht="12.75">
      <c r="D412" s="106"/>
      <c r="E412" s="106"/>
    </row>
    <row r="413" spans="4:5" ht="12.75">
      <c r="D413" s="106"/>
      <c r="E413" s="106"/>
    </row>
    <row r="414" spans="4:5" ht="12.75">
      <c r="D414" s="106"/>
      <c r="E414" s="106"/>
    </row>
    <row r="415" spans="4:5" ht="12.75">
      <c r="D415" s="106"/>
      <c r="E415" s="106"/>
    </row>
    <row r="416" spans="4:5" ht="12.75">
      <c r="D416" s="106"/>
      <c r="E416" s="106"/>
    </row>
    <row r="417" spans="4:5" ht="12.75">
      <c r="D417" s="106"/>
      <c r="E417" s="106"/>
    </row>
    <row r="418" spans="4:5" ht="12.75">
      <c r="D418" s="106"/>
      <c r="E418" s="106"/>
    </row>
    <row r="419" spans="4:5" ht="12.75">
      <c r="D419" s="106"/>
      <c r="E419" s="106"/>
    </row>
    <row r="420" spans="4:5" ht="12.75">
      <c r="D420" s="106"/>
      <c r="E420" s="106"/>
    </row>
    <row r="421" spans="4:5" ht="12.75">
      <c r="D421" s="106"/>
      <c r="E421" s="106"/>
    </row>
    <row r="422" spans="4:5" ht="12.75">
      <c r="D422" s="106"/>
      <c r="E422" s="106"/>
    </row>
    <row r="423" spans="4:5" ht="12.75">
      <c r="D423" s="106"/>
      <c r="E423" s="106"/>
    </row>
    <row r="424" spans="4:5" ht="12.75">
      <c r="D424" s="106"/>
      <c r="E424" s="106"/>
    </row>
    <row r="425" spans="4:5" ht="12.75">
      <c r="D425" s="106"/>
      <c r="E425" s="106"/>
    </row>
    <row r="426" spans="4:5" ht="12.75">
      <c r="D426" s="106"/>
      <c r="E426" s="106"/>
    </row>
    <row r="427" spans="4:5" ht="12.75">
      <c r="D427" s="106"/>
      <c r="E427" s="106"/>
    </row>
    <row r="428" spans="4:5" ht="12.75">
      <c r="D428" s="106"/>
      <c r="E428" s="106"/>
    </row>
    <row r="429" spans="4:5" ht="12.75">
      <c r="D429" s="106"/>
      <c r="E429" s="106"/>
    </row>
    <row r="430" spans="4:5" ht="12.75">
      <c r="D430" s="106"/>
      <c r="E430" s="106"/>
    </row>
    <row r="431" spans="4:5" ht="12.75">
      <c r="D431" s="106"/>
      <c r="E431" s="106"/>
    </row>
    <row r="432" spans="4:5" ht="12.75">
      <c r="D432" s="106"/>
      <c r="E432" s="106"/>
    </row>
    <row r="433" spans="4:5" ht="12.75">
      <c r="D433" s="106"/>
      <c r="E433" s="106"/>
    </row>
    <row r="434" spans="4:5" ht="12.75">
      <c r="D434" s="106"/>
      <c r="E434" s="106"/>
    </row>
    <row r="435" spans="4:5" ht="12.75">
      <c r="D435" s="106"/>
      <c r="E435" s="106"/>
    </row>
    <row r="436" spans="4:5" ht="12.75">
      <c r="D436" s="106"/>
      <c r="E436" s="106"/>
    </row>
    <row r="437" spans="1:5" ht="12.75">
      <c r="A437" s="122"/>
      <c r="B437" s="122"/>
      <c r="C437" s="123"/>
      <c r="D437" s="124"/>
      <c r="E437" s="125"/>
    </row>
    <row r="438" spans="1:5" ht="12.75">
      <c r="A438" s="122"/>
      <c r="B438" s="122"/>
      <c r="C438" s="123"/>
      <c r="D438" s="124"/>
      <c r="E438" s="125"/>
    </row>
    <row r="439" spans="1:5" ht="12.75">
      <c r="A439" s="122"/>
      <c r="B439" s="122"/>
      <c r="C439" s="123"/>
      <c r="D439" s="124"/>
      <c r="E439" s="125"/>
    </row>
    <row r="440" spans="1:5" ht="12.75">
      <c r="A440" s="122"/>
      <c r="B440" s="122"/>
      <c r="C440" s="123"/>
      <c r="D440" s="124"/>
      <c r="E440" s="125"/>
    </row>
    <row r="441" spans="1:5" ht="12.75">
      <c r="A441" s="122"/>
      <c r="B441" s="122"/>
      <c r="C441" s="123"/>
      <c r="D441" s="124"/>
      <c r="E441" s="125"/>
    </row>
    <row r="442" spans="1:5" ht="12.75">
      <c r="A442" s="122"/>
      <c r="B442" s="122"/>
      <c r="C442" s="123"/>
      <c r="D442" s="124"/>
      <c r="E442" s="125"/>
    </row>
    <row r="443" spans="1:5" ht="12.75">
      <c r="A443" s="122"/>
      <c r="B443" s="122"/>
      <c r="C443" s="123"/>
      <c r="D443" s="124"/>
      <c r="E443" s="125"/>
    </row>
    <row r="444" spans="1:5" ht="12.75">
      <c r="A444" s="122"/>
      <c r="B444" s="122"/>
      <c r="C444" s="123"/>
      <c r="D444" s="124"/>
      <c r="E444" s="125"/>
    </row>
    <row r="445" spans="1:5" ht="12.75">
      <c r="A445" s="122"/>
      <c r="B445" s="122"/>
      <c r="C445" s="123"/>
      <c r="D445" s="124"/>
      <c r="E445" s="125"/>
    </row>
    <row r="446" spans="1:5" ht="12.75">
      <c r="A446" s="122"/>
      <c r="B446" s="122"/>
      <c r="C446" s="123"/>
      <c r="D446" s="124"/>
      <c r="E446" s="125"/>
    </row>
    <row r="447" spans="1:5" ht="12.75">
      <c r="A447" s="122"/>
      <c r="B447" s="122"/>
      <c r="C447" s="123"/>
      <c r="D447" s="124"/>
      <c r="E447" s="125"/>
    </row>
    <row r="460" spans="1:5" ht="12.75">
      <c r="A460" s="122"/>
      <c r="B460" s="122"/>
      <c r="C460" s="123"/>
      <c r="D460" s="124"/>
      <c r="E460" s="125"/>
    </row>
    <row r="461" spans="4:5" ht="12.75">
      <c r="D461" s="106"/>
      <c r="E461" s="106"/>
    </row>
    <row r="462" spans="4:5" ht="12.75">
      <c r="D462" s="106"/>
      <c r="E462" s="106"/>
    </row>
    <row r="463" spans="4:5" ht="12.75">
      <c r="D463" s="106"/>
      <c r="E463" s="106"/>
    </row>
    <row r="464" spans="4:5" ht="12.75">
      <c r="D464" s="106"/>
      <c r="E464" s="106"/>
    </row>
    <row r="465" spans="4:5" ht="12.75">
      <c r="D465" s="106"/>
      <c r="E465" s="106"/>
    </row>
    <row r="466" spans="4:5" ht="12.75">
      <c r="D466" s="106"/>
      <c r="E466" s="106"/>
    </row>
    <row r="467" spans="4:5" ht="12.75">
      <c r="D467" s="106"/>
      <c r="E467" s="106"/>
    </row>
    <row r="468" spans="4:5" ht="12.75">
      <c r="D468" s="106"/>
      <c r="E468" s="106"/>
    </row>
    <row r="469" spans="4:5" ht="12.75">
      <c r="D469" s="106"/>
      <c r="E469" s="106"/>
    </row>
    <row r="470" spans="1:5" ht="12.75">
      <c r="A470" s="122"/>
      <c r="B470" s="122"/>
      <c r="C470" s="123"/>
      <c r="D470" s="124"/>
      <c r="E470" s="125"/>
    </row>
    <row r="471" spans="1:5" ht="12.75">
      <c r="A471" s="122"/>
      <c r="B471" s="122"/>
      <c r="C471" s="123"/>
      <c r="D471" s="124"/>
      <c r="E471" s="125"/>
    </row>
    <row r="472" spans="1:5" ht="12.75">
      <c r="A472" s="122"/>
      <c r="B472" s="122"/>
      <c r="C472" s="123"/>
      <c r="D472" s="124"/>
      <c r="E472" s="125"/>
    </row>
    <row r="473" spans="1:5" ht="12.75">
      <c r="A473" s="122"/>
      <c r="B473" s="122"/>
      <c r="C473" s="123"/>
      <c r="D473" s="124"/>
      <c r="E473" s="125"/>
    </row>
    <row r="474" spans="1:5" ht="12.75">
      <c r="A474" s="122"/>
      <c r="B474" s="122"/>
      <c r="C474" s="123"/>
      <c r="D474" s="124"/>
      <c r="E474" s="125"/>
    </row>
    <row r="475" spans="1:5" ht="12.75">
      <c r="A475" s="122"/>
      <c r="B475" s="122"/>
      <c r="C475" s="123"/>
      <c r="D475" s="124"/>
      <c r="E475" s="125"/>
    </row>
    <row r="476" spans="1:5" ht="12.75">
      <c r="A476" s="122"/>
      <c r="B476" s="122"/>
      <c r="C476" s="123"/>
      <c r="D476" s="124"/>
      <c r="E476" s="125"/>
    </row>
    <row r="477" spans="4:5" ht="12.75">
      <c r="D477" s="106"/>
      <c r="E477" s="106"/>
    </row>
    <row r="478" spans="4:5" ht="12.75">
      <c r="D478" s="106"/>
      <c r="E478" s="106"/>
    </row>
    <row r="479" spans="4:5" ht="12.75">
      <c r="D479" s="106"/>
      <c r="E479" s="106"/>
    </row>
    <row r="480" spans="4:5" ht="12.75">
      <c r="D480" s="106"/>
      <c r="E480" s="106"/>
    </row>
    <row r="481" spans="4:5" ht="12.75">
      <c r="D481" s="106"/>
      <c r="E481" s="106"/>
    </row>
    <row r="482" spans="4:5" ht="12.75">
      <c r="D482" s="106"/>
      <c r="E482" s="106"/>
    </row>
    <row r="483" spans="4:5" ht="12.75">
      <c r="D483" s="106"/>
      <c r="E483" s="106"/>
    </row>
    <row r="484" spans="4:5" ht="12.75">
      <c r="D484" s="106"/>
      <c r="E484" s="106"/>
    </row>
    <row r="485" spans="4:5" ht="12.75">
      <c r="D485" s="106"/>
      <c r="E485" s="106"/>
    </row>
    <row r="486" spans="4:5" ht="12.75">
      <c r="D486" s="106"/>
      <c r="E486" s="106"/>
    </row>
    <row r="487" spans="4:5" ht="12.75">
      <c r="D487" s="106"/>
      <c r="E487" s="106"/>
    </row>
    <row r="488" spans="4:5" ht="12.75">
      <c r="D488" s="106"/>
      <c r="E488" s="106"/>
    </row>
    <row r="489" spans="4:5" ht="12.75">
      <c r="D489" s="106"/>
      <c r="E489" s="106"/>
    </row>
    <row r="490" spans="4:5" ht="12.75">
      <c r="D490" s="106"/>
      <c r="E490" s="106"/>
    </row>
    <row r="491" spans="4:5" ht="12.75">
      <c r="D491" s="106"/>
      <c r="E491" s="106"/>
    </row>
    <row r="492" spans="4:5" ht="12.75">
      <c r="D492" s="106"/>
      <c r="E492" s="106"/>
    </row>
    <row r="493" spans="4:5" ht="12.75">
      <c r="D493" s="106"/>
      <c r="E493" s="106"/>
    </row>
    <row r="494" spans="4:5" ht="12.75">
      <c r="D494" s="106"/>
      <c r="E494" s="106"/>
    </row>
    <row r="495" spans="4:5" ht="12.75">
      <c r="D495" s="106"/>
      <c r="E495" s="106"/>
    </row>
    <row r="496" spans="4:5" ht="12.75">
      <c r="D496" s="106"/>
      <c r="E496" s="106"/>
    </row>
    <row r="497" spans="4:5" ht="12.75">
      <c r="D497" s="106"/>
      <c r="E497" s="106"/>
    </row>
    <row r="498" spans="4:5" ht="12.75">
      <c r="D498" s="106"/>
      <c r="E498" s="106"/>
    </row>
    <row r="499" spans="4:5" ht="12.75">
      <c r="D499" s="106"/>
      <c r="E499" s="106"/>
    </row>
    <row r="500" spans="4:5" ht="12.75">
      <c r="D500" s="106"/>
      <c r="E500" s="106"/>
    </row>
    <row r="501" spans="4:5" ht="12.75">
      <c r="D501" s="106"/>
      <c r="E501" s="106"/>
    </row>
    <row r="502" spans="4:5" ht="12.75">
      <c r="D502" s="106"/>
      <c r="E502" s="106"/>
    </row>
    <row r="503" spans="4:5" ht="12.75">
      <c r="D503" s="106"/>
      <c r="E503" s="106"/>
    </row>
    <row r="504" spans="4:5" ht="12.75">
      <c r="D504" s="106"/>
      <c r="E504" s="106"/>
    </row>
    <row r="505" spans="4:5" ht="12.75">
      <c r="D505" s="106"/>
      <c r="E505" s="106"/>
    </row>
    <row r="506" spans="4:5" ht="12.75">
      <c r="D506" s="106"/>
      <c r="E506" s="106"/>
    </row>
    <row r="507" spans="4:5" ht="12.75">
      <c r="D507" s="106"/>
      <c r="E507" s="106"/>
    </row>
    <row r="508" spans="4:5" ht="12.75">
      <c r="D508" s="106"/>
      <c r="E508" s="106"/>
    </row>
    <row r="509" spans="4:5" ht="12.75">
      <c r="D509" s="106"/>
      <c r="E509" s="106"/>
    </row>
    <row r="510" spans="4:5" ht="12.75">
      <c r="D510" s="106"/>
      <c r="E510" s="106"/>
    </row>
    <row r="511" spans="4:5" ht="12.75">
      <c r="D511" s="106"/>
      <c r="E511" s="106"/>
    </row>
    <row r="512" spans="4:5" ht="12.75">
      <c r="D512" s="106"/>
      <c r="E512" s="106"/>
    </row>
    <row r="513" spans="4:5" ht="12.75">
      <c r="D513" s="106"/>
      <c r="E513" s="106"/>
    </row>
    <row r="514" spans="4:5" ht="12.75">
      <c r="D514" s="106"/>
      <c r="E514" s="106"/>
    </row>
    <row r="515" spans="4:5" ht="12.75">
      <c r="D515" s="106"/>
      <c r="E515" s="106"/>
    </row>
    <row r="516" spans="4:5" ht="12.75">
      <c r="D516" s="106"/>
      <c r="E516" s="106"/>
    </row>
    <row r="517" spans="4:5" ht="12.75">
      <c r="D517" s="106"/>
      <c r="E517" s="106"/>
    </row>
    <row r="518" spans="4:5" ht="12.75">
      <c r="D518" s="106"/>
      <c r="E518" s="106"/>
    </row>
    <row r="519" spans="4:5" ht="12.75">
      <c r="D519" s="106"/>
      <c r="E519" s="106"/>
    </row>
    <row r="520" spans="4:5" ht="12.75">
      <c r="D520" s="106"/>
      <c r="E520" s="106"/>
    </row>
    <row r="521" spans="4:5" ht="12.75">
      <c r="D521" s="106"/>
      <c r="E521" s="106"/>
    </row>
    <row r="522" spans="4:5" ht="12.75">
      <c r="D522" s="106"/>
      <c r="E522" s="106"/>
    </row>
    <row r="523" spans="4:5" ht="12.75">
      <c r="D523" s="106"/>
      <c r="E523" s="106"/>
    </row>
    <row r="524" spans="1:5" ht="12.75">
      <c r="A524" s="122"/>
      <c r="B524" s="122"/>
      <c r="C524" s="123"/>
      <c r="D524" s="124"/>
      <c r="E524" s="125"/>
    </row>
    <row r="525" spans="1:5" ht="12.75">
      <c r="A525" s="122"/>
      <c r="B525" s="122"/>
      <c r="C525" s="123"/>
      <c r="D525" s="124"/>
      <c r="E525" s="125"/>
    </row>
    <row r="526" spans="1:5" ht="12.75">
      <c r="A526" s="122"/>
      <c r="B526" s="122"/>
      <c r="C526" s="123"/>
      <c r="D526" s="124"/>
      <c r="E526" s="125"/>
    </row>
    <row r="527" spans="1:5" ht="12.75">
      <c r="A527" s="122"/>
      <c r="B527" s="122"/>
      <c r="C527" s="123"/>
      <c r="D527" s="124"/>
      <c r="E527" s="125"/>
    </row>
    <row r="528" spans="1:5" ht="12.75">
      <c r="A528" s="122"/>
      <c r="B528" s="122"/>
      <c r="C528" s="123"/>
      <c r="D528" s="124"/>
      <c r="E528" s="125"/>
    </row>
    <row r="529" spans="1:5" ht="12.75">
      <c r="A529" s="122"/>
      <c r="B529" s="122"/>
      <c r="C529" s="123"/>
      <c r="D529" s="124"/>
      <c r="E529" s="125"/>
    </row>
    <row r="530" spans="1:5" ht="12.75">
      <c r="A530" s="122"/>
      <c r="B530" s="122"/>
      <c r="C530" s="123"/>
      <c r="D530" s="124"/>
      <c r="E530" s="125"/>
    </row>
    <row r="531" spans="1:5" ht="12.75">
      <c r="A531" s="122"/>
      <c r="B531" s="122"/>
      <c r="C531" s="123"/>
      <c r="D531" s="124"/>
      <c r="E531" s="125"/>
    </row>
    <row r="532" spans="1:5" ht="12.75">
      <c r="A532" s="122"/>
      <c r="B532" s="122"/>
      <c r="C532" s="123"/>
      <c r="D532" s="124"/>
      <c r="E532" s="125"/>
    </row>
    <row r="533" spans="1:5" ht="12.75">
      <c r="A533" s="122"/>
      <c r="B533" s="122"/>
      <c r="C533" s="123"/>
      <c r="D533" s="124"/>
      <c r="E533" s="125"/>
    </row>
    <row r="534" spans="1:5" ht="12.75">
      <c r="A534" s="122"/>
      <c r="B534" s="122"/>
      <c r="C534" s="123"/>
      <c r="D534" s="124"/>
      <c r="E534" s="125"/>
    </row>
    <row r="535" spans="1:5" ht="12.75">
      <c r="A535" s="122"/>
      <c r="B535" s="122"/>
      <c r="C535" s="123"/>
      <c r="D535" s="124"/>
      <c r="E535" s="125"/>
    </row>
    <row r="536" spans="1:5" ht="12.75">
      <c r="A536" s="122"/>
      <c r="B536" s="122"/>
      <c r="C536" s="123"/>
      <c r="D536" s="124"/>
      <c r="E536" s="125"/>
    </row>
    <row r="537" spans="1:5" ht="12.75">
      <c r="A537" s="122"/>
      <c r="B537" s="122"/>
      <c r="C537" s="123"/>
      <c r="D537" s="124"/>
      <c r="E537" s="125"/>
    </row>
    <row r="538" spans="1:5" ht="12.75">
      <c r="A538" s="122"/>
      <c r="B538" s="122"/>
      <c r="C538" s="123"/>
      <c r="D538" s="124"/>
      <c r="E538" s="125"/>
    </row>
    <row r="539" spans="1:5" ht="12.75">
      <c r="A539" s="122"/>
      <c r="B539" s="122"/>
      <c r="C539" s="123"/>
      <c r="D539" s="124"/>
      <c r="E539" s="125"/>
    </row>
    <row r="540" spans="1:5" ht="12.75">
      <c r="A540" s="122"/>
      <c r="B540" s="122"/>
      <c r="C540" s="123"/>
      <c r="D540" s="124"/>
      <c r="E540" s="125"/>
    </row>
    <row r="541" spans="1:5" ht="12.75">
      <c r="A541" s="122"/>
      <c r="B541" s="122"/>
      <c r="C541" s="123"/>
      <c r="D541" s="124"/>
      <c r="E541" s="125"/>
    </row>
    <row r="542" spans="1:5" ht="12.75">
      <c r="A542" s="122"/>
      <c r="B542" s="122"/>
      <c r="C542" s="123"/>
      <c r="D542" s="124"/>
      <c r="E542" s="125"/>
    </row>
    <row r="543" spans="1:5" ht="12.75">
      <c r="A543" s="122"/>
      <c r="B543" s="122"/>
      <c r="C543" s="123"/>
      <c r="D543" s="124"/>
      <c r="E543" s="125"/>
    </row>
    <row r="544" spans="1:5" ht="12.75">
      <c r="A544" s="122"/>
      <c r="B544" s="122"/>
      <c r="C544" s="123"/>
      <c r="D544" s="124"/>
      <c r="E544" s="125"/>
    </row>
    <row r="545" spans="1:5" ht="12.75">
      <c r="A545" s="122"/>
      <c r="B545" s="122"/>
      <c r="C545" s="123"/>
      <c r="D545" s="124"/>
      <c r="E545" s="125"/>
    </row>
    <row r="546" spans="1:5" ht="12.75">
      <c r="A546" s="122"/>
      <c r="B546" s="122"/>
      <c r="C546" s="123"/>
      <c r="D546" s="124"/>
      <c r="E546" s="125"/>
    </row>
    <row r="547" spans="1:5" ht="12.75">
      <c r="A547" s="122"/>
      <c r="B547" s="122"/>
      <c r="C547" s="123"/>
      <c r="D547" s="124"/>
      <c r="E547" s="125"/>
    </row>
    <row r="548" spans="1:5" ht="12.75">
      <c r="A548" s="122"/>
      <c r="B548" s="122"/>
      <c r="C548" s="123"/>
      <c r="D548" s="124"/>
      <c r="E548" s="125"/>
    </row>
    <row r="549" spans="1:5" ht="12.75">
      <c r="A549" s="122"/>
      <c r="B549" s="122"/>
      <c r="C549" s="123"/>
      <c r="D549" s="124"/>
      <c r="E549" s="125"/>
    </row>
    <row r="550" spans="1:5" ht="12.75">
      <c r="A550" s="122"/>
      <c r="B550" s="122"/>
      <c r="C550" s="123"/>
      <c r="D550" s="124"/>
      <c r="E550" s="125"/>
    </row>
    <row r="551" spans="1:5" ht="12.75">
      <c r="A551" s="122"/>
      <c r="B551" s="122"/>
      <c r="C551" s="123"/>
      <c r="D551" s="124"/>
      <c r="E551" s="125"/>
    </row>
    <row r="552" spans="1:5" ht="12.75">
      <c r="A552" s="122"/>
      <c r="B552" s="122"/>
      <c r="C552" s="123"/>
      <c r="D552" s="124"/>
      <c r="E552" s="125"/>
    </row>
    <row r="553" spans="1:5" ht="12.75">
      <c r="A553" s="122"/>
      <c r="B553" s="122"/>
      <c r="C553" s="123"/>
      <c r="D553" s="124"/>
      <c r="E553" s="125"/>
    </row>
    <row r="554" spans="1:5" ht="12.75">
      <c r="A554" s="122"/>
      <c r="B554" s="122"/>
      <c r="C554" s="123"/>
      <c r="D554" s="124"/>
      <c r="E554" s="125"/>
    </row>
    <row r="555" spans="1:5" ht="12.75">
      <c r="A555" s="122"/>
      <c r="B555" s="122"/>
      <c r="C555" s="123"/>
      <c r="D555" s="124"/>
      <c r="E555" s="125"/>
    </row>
    <row r="556" spans="1:5" ht="12.75">
      <c r="A556" s="122"/>
      <c r="B556" s="122"/>
      <c r="C556" s="123"/>
      <c r="D556" s="124"/>
      <c r="E556" s="125"/>
    </row>
    <row r="557" spans="1:5" ht="12.75">
      <c r="A557" s="122"/>
      <c r="B557" s="122"/>
      <c r="C557" s="123"/>
      <c r="D557" s="124"/>
      <c r="E557" s="125"/>
    </row>
    <row r="558" spans="1:5" ht="12.75">
      <c r="A558" s="122"/>
      <c r="B558" s="122"/>
      <c r="C558" s="123"/>
      <c r="D558" s="124"/>
      <c r="E558" s="125"/>
    </row>
    <row r="559" spans="1:5" ht="12.75">
      <c r="A559" s="122"/>
      <c r="B559" s="122"/>
      <c r="C559" s="123"/>
      <c r="D559" s="124"/>
      <c r="E559" s="125"/>
    </row>
    <row r="560" spans="1:5" ht="12.75">
      <c r="A560" s="122"/>
      <c r="B560" s="122"/>
      <c r="C560" s="123"/>
      <c r="D560" s="124"/>
      <c r="E560" s="125"/>
    </row>
    <row r="561" spans="1:5" ht="12.75">
      <c r="A561" s="122"/>
      <c r="B561" s="122"/>
      <c r="C561" s="123"/>
      <c r="D561" s="124"/>
      <c r="E561" s="125"/>
    </row>
    <row r="562" spans="1:5" ht="12.75">
      <c r="A562" s="122"/>
      <c r="B562" s="122"/>
      <c r="C562" s="123"/>
      <c r="D562" s="124"/>
      <c r="E562" s="125"/>
    </row>
    <row r="563" spans="1:5" ht="12.75">
      <c r="A563" s="122"/>
      <c r="B563" s="122"/>
      <c r="C563" s="123"/>
      <c r="D563" s="124"/>
      <c r="E563" s="125"/>
    </row>
    <row r="564" spans="1:5" ht="12.75">
      <c r="A564" s="122"/>
      <c r="B564" s="122"/>
      <c r="C564" s="123"/>
      <c r="D564" s="124"/>
      <c r="E564" s="125"/>
    </row>
    <row r="565" spans="1:5" ht="12.75">
      <c r="A565" s="122"/>
      <c r="B565" s="122"/>
      <c r="C565" s="123"/>
      <c r="D565" s="124"/>
      <c r="E565" s="125"/>
    </row>
    <row r="566" spans="1:5" ht="12.75">
      <c r="A566" s="122"/>
      <c r="B566" s="122"/>
      <c r="C566" s="123"/>
      <c r="D566" s="124"/>
      <c r="E566" s="125"/>
    </row>
    <row r="567" spans="1:5" ht="12.75">
      <c r="A567" s="122"/>
      <c r="B567" s="122"/>
      <c r="C567" s="123"/>
      <c r="D567" s="124"/>
      <c r="E567" s="125"/>
    </row>
    <row r="568" spans="1:5" ht="12.75">
      <c r="A568" s="122"/>
      <c r="B568" s="122"/>
      <c r="C568" s="123"/>
      <c r="D568" s="124"/>
      <c r="E568" s="125"/>
    </row>
  </sheetData>
  <sheetProtection/>
  <mergeCells count="12">
    <mergeCell ref="A58:K58"/>
    <mergeCell ref="A11:A12"/>
    <mergeCell ref="B11:B12"/>
    <mergeCell ref="C11:C12"/>
    <mergeCell ref="D11:D12"/>
    <mergeCell ref="E11:E12"/>
    <mergeCell ref="F11:K11"/>
    <mergeCell ref="A57:K57"/>
    <mergeCell ref="L11:P11"/>
    <mergeCell ref="A1:P1"/>
    <mergeCell ref="A2:P2"/>
    <mergeCell ref="A3:P3"/>
  </mergeCells>
  <printOptions/>
  <pageMargins left="0.1968503937007874" right="0.1968503937007874" top="0.984251968503937" bottom="0.7874015748031497" header="0.31496062992125984" footer="0.393700787401574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609"/>
  <sheetViews>
    <sheetView showZeros="0" zoomScaleSheetLayoutView="100" zoomScalePageLayoutView="0" workbookViewId="0" topLeftCell="A1">
      <selection activeCell="C9" sqref="C9"/>
    </sheetView>
  </sheetViews>
  <sheetFormatPr defaultColWidth="12.28125" defaultRowHeight="15"/>
  <cols>
    <col min="1" max="1" width="5.7109375" style="256" customWidth="1"/>
    <col min="2" max="2" width="8.7109375" style="256" customWidth="1"/>
    <col min="3" max="3" width="55.7109375" style="262" customWidth="1"/>
    <col min="4" max="4" width="7.7109375" style="256" customWidth="1"/>
    <col min="5" max="5" width="7.7109375" style="314" customWidth="1"/>
    <col min="6" max="11" width="8.7109375" style="256" customWidth="1"/>
    <col min="12" max="15" width="9.7109375" style="256" customWidth="1"/>
    <col min="16" max="16" width="12.7109375" style="256" customWidth="1"/>
    <col min="17" max="16384" width="12.28125" style="257" customWidth="1"/>
  </cols>
  <sheetData>
    <row r="1" spans="1:16" s="250" customFormat="1" ht="12.75" customHeight="1">
      <c r="A1" s="425" t="s">
        <v>559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251" customFormat="1" ht="13.5" customHeight="1">
      <c r="A2" s="426" t="s">
        <v>560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252" customFormat="1" ht="12.75" customHeight="1">
      <c r="A3" s="428" t="s">
        <v>117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8" ht="12.75">
      <c r="A4" s="253" t="s">
        <v>561</v>
      </c>
      <c r="B4" s="254"/>
      <c r="C4" s="254"/>
      <c r="D4" s="254"/>
      <c r="E4" s="255"/>
      <c r="F4" s="254"/>
      <c r="G4" s="254"/>
      <c r="H4" s="254"/>
    </row>
    <row r="5" spans="1:8" ht="12.75">
      <c r="A5" s="253" t="s">
        <v>554</v>
      </c>
      <c r="B5" s="254"/>
      <c r="C5" s="254"/>
      <c r="D5" s="254"/>
      <c r="E5" s="255"/>
      <c r="F5" s="254"/>
      <c r="G5" s="254"/>
      <c r="H5" s="254"/>
    </row>
    <row r="6" spans="1:8" ht="12.75">
      <c r="A6" s="253" t="s">
        <v>555</v>
      </c>
      <c r="B6" s="254"/>
      <c r="C6" s="254"/>
      <c r="D6" s="254"/>
      <c r="E6" s="255"/>
      <c r="F6" s="254"/>
      <c r="G6" s="254"/>
      <c r="H6" s="254"/>
    </row>
    <row r="7" spans="1:8" ht="12.75">
      <c r="A7" s="253"/>
      <c r="B7" s="254"/>
      <c r="C7" s="254"/>
      <c r="D7" s="254"/>
      <c r="E7" s="255"/>
      <c r="F7" s="254"/>
      <c r="G7" s="254"/>
      <c r="H7" s="254"/>
    </row>
    <row r="8" spans="1:16" s="251" customFormat="1" ht="12.75">
      <c r="A8" s="253" t="s">
        <v>159</v>
      </c>
      <c r="B8" s="254"/>
      <c r="C8" s="254"/>
      <c r="D8" s="254"/>
      <c r="E8" s="255"/>
      <c r="F8" s="254"/>
      <c r="G8" s="254"/>
      <c r="H8" s="254"/>
      <c r="I8" s="258"/>
      <c r="J8" s="258"/>
      <c r="K8" s="258"/>
      <c r="L8" s="258"/>
      <c r="M8" s="253" t="s">
        <v>97</v>
      </c>
      <c r="N8" s="254"/>
      <c r="O8" s="259">
        <v>0</v>
      </c>
      <c r="P8" s="253" t="s">
        <v>100</v>
      </c>
    </row>
    <row r="9" spans="1:16" s="251" customFormat="1" ht="12.75">
      <c r="A9" s="257"/>
      <c r="B9" s="257"/>
      <c r="C9" s="260"/>
      <c r="D9" s="261"/>
      <c r="E9" s="262"/>
      <c r="F9" s="261"/>
      <c r="G9" s="261"/>
      <c r="H9" s="258"/>
      <c r="I9" s="258"/>
      <c r="J9" s="258"/>
      <c r="K9" s="258"/>
      <c r="L9" s="258"/>
      <c r="M9" s="253"/>
      <c r="N9" s="254"/>
      <c r="O9" s="254"/>
      <c r="P9" s="254"/>
    </row>
    <row r="10" spans="1:16" s="251" customFormat="1" ht="12.75">
      <c r="A10" s="263"/>
      <c r="B10" s="263"/>
      <c r="C10" s="263"/>
      <c r="D10" s="261"/>
      <c r="E10" s="261"/>
      <c r="F10" s="258"/>
      <c r="G10" s="258"/>
      <c r="H10" s="258"/>
      <c r="I10" s="258"/>
      <c r="J10" s="258"/>
      <c r="K10" s="258"/>
      <c r="L10" s="258"/>
      <c r="M10" s="253" t="s">
        <v>547</v>
      </c>
      <c r="N10" s="254"/>
      <c r="O10" s="254"/>
      <c r="P10" s="254"/>
    </row>
    <row r="11" spans="1:16" s="254" customFormat="1" ht="13.5" customHeight="1">
      <c r="A11" s="419" t="s">
        <v>162</v>
      </c>
      <c r="B11" s="419" t="s">
        <v>132</v>
      </c>
      <c r="C11" s="420" t="s">
        <v>139</v>
      </c>
      <c r="D11" s="419" t="s">
        <v>163</v>
      </c>
      <c r="E11" s="421" t="s">
        <v>164</v>
      </c>
      <c r="F11" s="422" t="s">
        <v>141</v>
      </c>
      <c r="G11" s="422"/>
      <c r="H11" s="422"/>
      <c r="I11" s="422"/>
      <c r="J11" s="422"/>
      <c r="K11" s="422"/>
      <c r="L11" s="422" t="s">
        <v>126</v>
      </c>
      <c r="M11" s="422"/>
      <c r="N11" s="422"/>
      <c r="O11" s="422"/>
      <c r="P11" s="422"/>
    </row>
    <row r="12" spans="1:16" s="254" customFormat="1" ht="54.75" customHeight="1">
      <c r="A12" s="419"/>
      <c r="B12" s="419"/>
      <c r="C12" s="420"/>
      <c r="D12" s="419"/>
      <c r="E12" s="421"/>
      <c r="F12" s="264" t="s">
        <v>127</v>
      </c>
      <c r="G12" s="264" t="s">
        <v>128</v>
      </c>
      <c r="H12" s="264" t="s">
        <v>107</v>
      </c>
      <c r="I12" s="264" t="s">
        <v>108</v>
      </c>
      <c r="J12" s="264" t="s">
        <v>109</v>
      </c>
      <c r="K12" s="264" t="s">
        <v>129</v>
      </c>
      <c r="L12" s="264" t="s">
        <v>130</v>
      </c>
      <c r="M12" s="264" t="s">
        <v>107</v>
      </c>
      <c r="N12" s="264" t="s">
        <v>108</v>
      </c>
      <c r="O12" s="264" t="s">
        <v>109</v>
      </c>
      <c r="P12" s="264" t="s">
        <v>131</v>
      </c>
    </row>
    <row r="13" spans="1:16" s="267" customFormat="1" ht="12.75">
      <c r="A13" s="265">
        <v>1</v>
      </c>
      <c r="B13" s="265">
        <v>2</v>
      </c>
      <c r="C13" s="266">
        <v>3</v>
      </c>
      <c r="D13" s="265">
        <v>4</v>
      </c>
      <c r="E13" s="265">
        <v>5</v>
      </c>
      <c r="F13" s="265">
        <v>6</v>
      </c>
      <c r="G13" s="265">
        <v>7</v>
      </c>
      <c r="H13" s="265">
        <v>8</v>
      </c>
      <c r="I13" s="265">
        <v>9</v>
      </c>
      <c r="J13" s="265">
        <v>10</v>
      </c>
      <c r="K13" s="265">
        <v>11</v>
      </c>
      <c r="L13" s="265">
        <v>12</v>
      </c>
      <c r="M13" s="265">
        <v>13</v>
      </c>
      <c r="N13" s="265">
        <v>14</v>
      </c>
      <c r="O13" s="265">
        <v>15</v>
      </c>
      <c r="P13" s="265">
        <v>16</v>
      </c>
    </row>
    <row r="14" spans="1:16" ht="3" customHeight="1">
      <c r="A14" s="268"/>
      <c r="B14" s="268"/>
      <c r="C14" s="269"/>
      <c r="D14" s="270"/>
      <c r="E14" s="271"/>
      <c r="F14" s="272"/>
      <c r="G14" s="271"/>
      <c r="H14" s="271"/>
      <c r="I14" s="272"/>
      <c r="J14" s="272"/>
      <c r="K14" s="271"/>
      <c r="L14" s="271"/>
      <c r="M14" s="271"/>
      <c r="N14" s="271"/>
      <c r="O14" s="271"/>
      <c r="P14" s="271"/>
    </row>
    <row r="15" spans="1:16" ht="12.75">
      <c r="A15" s="273"/>
      <c r="B15" s="334" t="s">
        <v>573</v>
      </c>
      <c r="C15" s="274" t="s">
        <v>354</v>
      </c>
      <c r="D15" s="275"/>
      <c r="E15" s="276"/>
      <c r="F15" s="277"/>
      <c r="G15" s="276"/>
      <c r="H15" s="276"/>
      <c r="I15" s="277"/>
      <c r="J15" s="277"/>
      <c r="K15" s="276"/>
      <c r="L15" s="276"/>
      <c r="M15" s="276"/>
      <c r="N15" s="276"/>
      <c r="O15" s="276"/>
      <c r="P15" s="276"/>
    </row>
    <row r="16" spans="1:16" ht="12.75">
      <c r="A16" s="268"/>
      <c r="B16" s="268"/>
      <c r="C16" s="278" t="s">
        <v>355</v>
      </c>
      <c r="D16" s="270"/>
      <c r="E16" s="271"/>
      <c r="F16" s="272"/>
      <c r="G16" s="271"/>
      <c r="H16" s="271"/>
      <c r="I16" s="272"/>
      <c r="J16" s="272"/>
      <c r="K16" s="271"/>
      <c r="L16" s="271"/>
      <c r="M16" s="271"/>
      <c r="N16" s="271"/>
      <c r="O16" s="271"/>
      <c r="P16" s="271"/>
    </row>
    <row r="17" spans="1:16" ht="12.75">
      <c r="A17" s="268" t="s">
        <v>414</v>
      </c>
      <c r="B17" s="268"/>
      <c r="C17" s="269" t="s">
        <v>356</v>
      </c>
      <c r="D17" s="270" t="s">
        <v>1</v>
      </c>
      <c r="E17" s="271">
        <v>1</v>
      </c>
      <c r="F17" s="272"/>
      <c r="G17" s="271"/>
      <c r="H17" s="271"/>
      <c r="I17" s="272"/>
      <c r="J17" s="272"/>
      <c r="K17" s="271"/>
      <c r="L17" s="271"/>
      <c r="M17" s="271"/>
      <c r="N17" s="271"/>
      <c r="O17" s="271"/>
      <c r="P17" s="271"/>
    </row>
    <row r="18" spans="1:16" ht="12.75">
      <c r="A18" s="268" t="s">
        <v>415</v>
      </c>
      <c r="B18" s="268"/>
      <c r="C18" s="279" t="s">
        <v>357</v>
      </c>
      <c r="D18" s="270" t="s">
        <v>2</v>
      </c>
      <c r="E18" s="271" t="s">
        <v>124</v>
      </c>
      <c r="F18" s="272"/>
      <c r="G18" s="271"/>
      <c r="H18" s="271"/>
      <c r="I18" s="272"/>
      <c r="J18" s="272"/>
      <c r="K18" s="271"/>
      <c r="L18" s="271"/>
      <c r="M18" s="271"/>
      <c r="N18" s="271"/>
      <c r="O18" s="271"/>
      <c r="P18" s="271"/>
    </row>
    <row r="19" spans="1:16" ht="12.75">
      <c r="A19" s="268" t="s">
        <v>416</v>
      </c>
      <c r="B19" s="268"/>
      <c r="C19" s="279" t="s">
        <v>358</v>
      </c>
      <c r="D19" s="270" t="s">
        <v>2</v>
      </c>
      <c r="E19" s="271" t="s">
        <v>124</v>
      </c>
      <c r="F19" s="272"/>
      <c r="G19" s="271"/>
      <c r="H19" s="271"/>
      <c r="I19" s="272"/>
      <c r="J19" s="272"/>
      <c r="K19" s="271"/>
      <c r="L19" s="271"/>
      <c r="M19" s="271"/>
      <c r="N19" s="271"/>
      <c r="O19" s="271"/>
      <c r="P19" s="271"/>
    </row>
    <row r="20" spans="1:16" ht="12.75">
      <c r="A20" s="268" t="s">
        <v>417</v>
      </c>
      <c r="B20" s="268"/>
      <c r="C20" s="279" t="s">
        <v>359</v>
      </c>
      <c r="D20" s="270" t="s">
        <v>1</v>
      </c>
      <c r="E20" s="271">
        <v>1</v>
      </c>
      <c r="F20" s="272"/>
      <c r="G20" s="271"/>
      <c r="H20" s="271"/>
      <c r="I20" s="272"/>
      <c r="J20" s="272"/>
      <c r="K20" s="271"/>
      <c r="L20" s="271"/>
      <c r="M20" s="271"/>
      <c r="N20" s="271"/>
      <c r="O20" s="271"/>
      <c r="P20" s="271"/>
    </row>
    <row r="21" spans="1:16" ht="12.75">
      <c r="A21" s="268"/>
      <c r="B21" s="268"/>
      <c r="C21" s="269"/>
      <c r="D21" s="270"/>
      <c r="E21" s="271"/>
      <c r="F21" s="272"/>
      <c r="G21" s="271"/>
      <c r="H21" s="271"/>
      <c r="I21" s="272"/>
      <c r="J21" s="272"/>
      <c r="K21" s="271"/>
      <c r="L21" s="271"/>
      <c r="M21" s="271"/>
      <c r="N21" s="271"/>
      <c r="O21" s="271"/>
      <c r="P21" s="271"/>
    </row>
    <row r="22" spans="1:16" ht="12.75">
      <c r="A22" s="268" t="s">
        <v>418</v>
      </c>
      <c r="B22" s="268"/>
      <c r="C22" s="269" t="s">
        <v>360</v>
      </c>
      <c r="D22" s="270" t="s">
        <v>1</v>
      </c>
      <c r="E22" s="271">
        <v>1</v>
      </c>
      <c r="F22" s="272"/>
      <c r="G22" s="271"/>
      <c r="H22" s="271"/>
      <c r="I22" s="272"/>
      <c r="J22" s="272"/>
      <c r="K22" s="271"/>
      <c r="L22" s="271"/>
      <c r="M22" s="271"/>
      <c r="N22" s="271"/>
      <c r="O22" s="271"/>
      <c r="P22" s="271"/>
    </row>
    <row r="23" spans="1:16" ht="12.75">
      <c r="A23" s="268" t="s">
        <v>419</v>
      </c>
      <c r="B23" s="268"/>
      <c r="C23" s="279" t="s">
        <v>361</v>
      </c>
      <c r="D23" s="270" t="s">
        <v>2</v>
      </c>
      <c r="E23" s="271">
        <v>1</v>
      </c>
      <c r="F23" s="272"/>
      <c r="G23" s="271"/>
      <c r="H23" s="271"/>
      <c r="I23" s="272"/>
      <c r="J23" s="272"/>
      <c r="K23" s="271"/>
      <c r="L23" s="271"/>
      <c r="M23" s="271"/>
      <c r="N23" s="271"/>
      <c r="O23" s="271"/>
      <c r="P23" s="271"/>
    </row>
    <row r="24" spans="1:16" ht="12.75">
      <c r="A24" s="268" t="s">
        <v>420</v>
      </c>
      <c r="B24" s="268"/>
      <c r="C24" s="279" t="s">
        <v>362</v>
      </c>
      <c r="D24" s="270" t="s">
        <v>2</v>
      </c>
      <c r="E24" s="271">
        <v>1</v>
      </c>
      <c r="F24" s="272"/>
      <c r="G24" s="271"/>
      <c r="H24" s="271"/>
      <c r="I24" s="272"/>
      <c r="J24" s="272"/>
      <c r="K24" s="271"/>
      <c r="L24" s="271"/>
      <c r="M24" s="271"/>
      <c r="N24" s="271"/>
      <c r="O24" s="271"/>
      <c r="P24" s="271"/>
    </row>
    <row r="25" spans="1:16" ht="12.75">
      <c r="A25" s="268" t="s">
        <v>421</v>
      </c>
      <c r="B25" s="268"/>
      <c r="C25" s="279" t="s">
        <v>363</v>
      </c>
      <c r="D25" s="270" t="s">
        <v>2</v>
      </c>
      <c r="E25" s="271">
        <v>1</v>
      </c>
      <c r="F25" s="272"/>
      <c r="G25" s="271"/>
      <c r="H25" s="271"/>
      <c r="I25" s="272"/>
      <c r="J25" s="272"/>
      <c r="K25" s="271"/>
      <c r="L25" s="271"/>
      <c r="M25" s="271"/>
      <c r="N25" s="271"/>
      <c r="O25" s="271"/>
      <c r="P25" s="271"/>
    </row>
    <row r="26" spans="1:16" ht="12.75">
      <c r="A26" s="268" t="s">
        <v>422</v>
      </c>
      <c r="B26" s="268"/>
      <c r="C26" s="279" t="s">
        <v>364</v>
      </c>
      <c r="D26" s="270" t="s">
        <v>2</v>
      </c>
      <c r="E26" s="271">
        <v>2</v>
      </c>
      <c r="F26" s="272"/>
      <c r="G26" s="271"/>
      <c r="H26" s="271"/>
      <c r="I26" s="272"/>
      <c r="J26" s="272"/>
      <c r="K26" s="271"/>
      <c r="L26" s="271"/>
      <c r="M26" s="271"/>
      <c r="N26" s="271"/>
      <c r="O26" s="271"/>
      <c r="P26" s="271"/>
    </row>
    <row r="27" spans="1:16" ht="12.75">
      <c r="A27" s="268" t="s">
        <v>423</v>
      </c>
      <c r="B27" s="268"/>
      <c r="C27" s="279" t="s">
        <v>365</v>
      </c>
      <c r="D27" s="270" t="s">
        <v>2</v>
      </c>
      <c r="E27" s="271">
        <v>5</v>
      </c>
      <c r="F27" s="272"/>
      <c r="G27" s="271"/>
      <c r="H27" s="271"/>
      <c r="I27" s="272"/>
      <c r="J27" s="272"/>
      <c r="K27" s="271"/>
      <c r="L27" s="271"/>
      <c r="M27" s="271"/>
      <c r="N27" s="271"/>
      <c r="O27" s="271"/>
      <c r="P27" s="271"/>
    </row>
    <row r="28" spans="1:16" ht="12.75">
      <c r="A28" s="268" t="s">
        <v>424</v>
      </c>
      <c r="B28" s="268"/>
      <c r="C28" s="279" t="s">
        <v>366</v>
      </c>
      <c r="D28" s="270" t="s">
        <v>2</v>
      </c>
      <c r="E28" s="271">
        <v>1</v>
      </c>
      <c r="F28" s="272"/>
      <c r="G28" s="271"/>
      <c r="H28" s="271"/>
      <c r="I28" s="272"/>
      <c r="J28" s="272"/>
      <c r="K28" s="271"/>
      <c r="L28" s="271"/>
      <c r="M28" s="271"/>
      <c r="N28" s="271"/>
      <c r="O28" s="271"/>
      <c r="P28" s="271"/>
    </row>
    <row r="29" spans="1:16" ht="12.75">
      <c r="A29" s="268" t="s">
        <v>425</v>
      </c>
      <c r="B29" s="268"/>
      <c r="C29" s="279" t="s">
        <v>367</v>
      </c>
      <c r="D29" s="270" t="s">
        <v>2</v>
      </c>
      <c r="E29" s="271">
        <v>1</v>
      </c>
      <c r="F29" s="272"/>
      <c r="G29" s="271"/>
      <c r="H29" s="271"/>
      <c r="I29" s="272"/>
      <c r="J29" s="272"/>
      <c r="K29" s="271"/>
      <c r="L29" s="271"/>
      <c r="M29" s="271"/>
      <c r="N29" s="271"/>
      <c r="O29" s="271"/>
      <c r="P29" s="271"/>
    </row>
    <row r="30" spans="1:16" ht="12.75">
      <c r="A30" s="268" t="s">
        <v>426</v>
      </c>
      <c r="B30" s="268"/>
      <c r="C30" s="279" t="s">
        <v>368</v>
      </c>
      <c r="D30" s="270" t="s">
        <v>2</v>
      </c>
      <c r="E30" s="271">
        <v>1</v>
      </c>
      <c r="F30" s="272"/>
      <c r="G30" s="271"/>
      <c r="H30" s="271"/>
      <c r="I30" s="272"/>
      <c r="J30" s="272"/>
      <c r="K30" s="271"/>
      <c r="L30" s="271"/>
      <c r="M30" s="271"/>
      <c r="N30" s="271"/>
      <c r="O30" s="271"/>
      <c r="P30" s="271"/>
    </row>
    <row r="31" spans="1:16" ht="12.75">
      <c r="A31" s="268" t="s">
        <v>427</v>
      </c>
      <c r="B31" s="268"/>
      <c r="C31" s="279" t="s">
        <v>369</v>
      </c>
      <c r="D31" s="270" t="s">
        <v>2</v>
      </c>
      <c r="E31" s="271">
        <v>1</v>
      </c>
      <c r="F31" s="272"/>
      <c r="G31" s="271"/>
      <c r="H31" s="271"/>
      <c r="I31" s="272"/>
      <c r="J31" s="272"/>
      <c r="K31" s="271"/>
      <c r="L31" s="271"/>
      <c r="M31" s="271"/>
      <c r="N31" s="271"/>
      <c r="O31" s="271"/>
      <c r="P31" s="271"/>
    </row>
    <row r="32" spans="1:16" ht="12.75">
      <c r="A32" s="268" t="s">
        <v>428</v>
      </c>
      <c r="B32" s="268"/>
      <c r="C32" s="279" t="s">
        <v>370</v>
      </c>
      <c r="D32" s="270" t="s">
        <v>2</v>
      </c>
      <c r="E32" s="271">
        <v>1</v>
      </c>
      <c r="F32" s="272"/>
      <c r="G32" s="271"/>
      <c r="H32" s="271"/>
      <c r="I32" s="272"/>
      <c r="J32" s="272"/>
      <c r="K32" s="271"/>
      <c r="L32" s="271"/>
      <c r="M32" s="271"/>
      <c r="N32" s="271"/>
      <c r="O32" s="271"/>
      <c r="P32" s="271"/>
    </row>
    <row r="33" spans="1:16" ht="12.75">
      <c r="A33" s="268" t="s">
        <v>429</v>
      </c>
      <c r="B33" s="268"/>
      <c r="C33" s="279" t="s">
        <v>359</v>
      </c>
      <c r="D33" s="270" t="s">
        <v>1</v>
      </c>
      <c r="E33" s="271">
        <v>1</v>
      </c>
      <c r="F33" s="272"/>
      <c r="G33" s="271"/>
      <c r="H33" s="271"/>
      <c r="I33" s="272"/>
      <c r="J33" s="272"/>
      <c r="K33" s="271"/>
      <c r="L33" s="271"/>
      <c r="M33" s="271"/>
      <c r="N33" s="271"/>
      <c r="O33" s="271"/>
      <c r="P33" s="271"/>
    </row>
    <row r="34" spans="1:16" ht="12.75">
      <c r="A34" s="268"/>
      <c r="B34" s="268"/>
      <c r="C34" s="269"/>
      <c r="D34" s="270"/>
      <c r="E34" s="271"/>
      <c r="F34" s="272"/>
      <c r="G34" s="271"/>
      <c r="H34" s="271"/>
      <c r="I34" s="272"/>
      <c r="J34" s="272"/>
      <c r="K34" s="271"/>
      <c r="L34" s="271"/>
      <c r="M34" s="271"/>
      <c r="N34" s="271"/>
      <c r="O34" s="271"/>
      <c r="P34" s="271"/>
    </row>
    <row r="35" spans="1:16" ht="12.75">
      <c r="A35" s="268" t="s">
        <v>430</v>
      </c>
      <c r="B35" s="268"/>
      <c r="C35" s="269" t="s">
        <v>371</v>
      </c>
      <c r="D35" s="270" t="s">
        <v>1</v>
      </c>
      <c r="E35" s="271">
        <v>1</v>
      </c>
      <c r="F35" s="272"/>
      <c r="G35" s="271"/>
      <c r="H35" s="271"/>
      <c r="I35" s="272"/>
      <c r="J35" s="272"/>
      <c r="K35" s="271"/>
      <c r="L35" s="271"/>
      <c r="M35" s="271"/>
      <c r="N35" s="271"/>
      <c r="O35" s="271"/>
      <c r="P35" s="271"/>
    </row>
    <row r="36" spans="1:16" ht="12.75">
      <c r="A36" s="268" t="s">
        <v>431</v>
      </c>
      <c r="B36" s="268"/>
      <c r="C36" s="279" t="s">
        <v>372</v>
      </c>
      <c r="D36" s="270" t="s">
        <v>2</v>
      </c>
      <c r="E36" s="271">
        <v>1</v>
      </c>
      <c r="F36" s="272"/>
      <c r="G36" s="271"/>
      <c r="H36" s="271"/>
      <c r="I36" s="272"/>
      <c r="J36" s="272"/>
      <c r="K36" s="271"/>
      <c r="L36" s="271"/>
      <c r="M36" s="271"/>
      <c r="N36" s="271"/>
      <c r="O36" s="271"/>
      <c r="P36" s="271"/>
    </row>
    <row r="37" spans="1:16" ht="12.75">
      <c r="A37" s="268" t="s">
        <v>432</v>
      </c>
      <c r="B37" s="268"/>
      <c r="C37" s="279" t="s">
        <v>373</v>
      </c>
      <c r="D37" s="270" t="s">
        <v>2</v>
      </c>
      <c r="E37" s="271" t="s">
        <v>124</v>
      </c>
      <c r="F37" s="272"/>
      <c r="G37" s="271"/>
      <c r="H37" s="271"/>
      <c r="I37" s="272"/>
      <c r="J37" s="272"/>
      <c r="K37" s="271"/>
      <c r="L37" s="271"/>
      <c r="M37" s="271"/>
      <c r="N37" s="271"/>
      <c r="O37" s="271"/>
      <c r="P37" s="271"/>
    </row>
    <row r="38" spans="1:16" ht="12.75">
      <c r="A38" s="268" t="s">
        <v>433</v>
      </c>
      <c r="B38" s="268"/>
      <c r="C38" s="279" t="s">
        <v>374</v>
      </c>
      <c r="D38" s="270" t="s">
        <v>2</v>
      </c>
      <c r="E38" s="271" t="s">
        <v>124</v>
      </c>
      <c r="F38" s="272"/>
      <c r="G38" s="271"/>
      <c r="H38" s="271"/>
      <c r="I38" s="272"/>
      <c r="J38" s="272"/>
      <c r="K38" s="271"/>
      <c r="L38" s="271"/>
      <c r="M38" s="271"/>
      <c r="N38" s="271"/>
      <c r="O38" s="271"/>
      <c r="P38" s="271"/>
    </row>
    <row r="39" spans="1:16" ht="12.75">
      <c r="A39" s="268" t="s">
        <v>434</v>
      </c>
      <c r="B39" s="268"/>
      <c r="C39" s="279" t="s">
        <v>375</v>
      </c>
      <c r="D39" s="270" t="s">
        <v>2</v>
      </c>
      <c r="E39" s="271">
        <v>18</v>
      </c>
      <c r="F39" s="272"/>
      <c r="G39" s="271"/>
      <c r="H39" s="271"/>
      <c r="I39" s="272"/>
      <c r="J39" s="272"/>
      <c r="K39" s="271"/>
      <c r="L39" s="271"/>
      <c r="M39" s="271"/>
      <c r="N39" s="271"/>
      <c r="O39" s="271"/>
      <c r="P39" s="271"/>
    </row>
    <row r="40" spans="1:16" ht="12.75">
      <c r="A40" s="268" t="s">
        <v>435</v>
      </c>
      <c r="B40" s="268"/>
      <c r="C40" s="279" t="s">
        <v>366</v>
      </c>
      <c r="D40" s="270" t="s">
        <v>2</v>
      </c>
      <c r="E40" s="271">
        <v>1</v>
      </c>
      <c r="F40" s="272"/>
      <c r="G40" s="271"/>
      <c r="H40" s="271"/>
      <c r="I40" s="272"/>
      <c r="J40" s="272"/>
      <c r="K40" s="271"/>
      <c r="L40" s="271"/>
      <c r="M40" s="271"/>
      <c r="N40" s="271"/>
      <c r="O40" s="271"/>
      <c r="P40" s="271"/>
    </row>
    <row r="41" spans="1:16" ht="12.75">
      <c r="A41" s="268" t="s">
        <v>436</v>
      </c>
      <c r="B41" s="268"/>
      <c r="C41" s="279" t="s">
        <v>367</v>
      </c>
      <c r="D41" s="270" t="s">
        <v>2</v>
      </c>
      <c r="E41" s="271">
        <v>1</v>
      </c>
      <c r="F41" s="272"/>
      <c r="G41" s="271"/>
      <c r="H41" s="271"/>
      <c r="I41" s="272"/>
      <c r="J41" s="272"/>
      <c r="K41" s="271"/>
      <c r="L41" s="271"/>
      <c r="M41" s="271"/>
      <c r="N41" s="271"/>
      <c r="O41" s="271"/>
      <c r="P41" s="271"/>
    </row>
    <row r="42" spans="1:16" ht="12.75">
      <c r="A42" s="268" t="s">
        <v>437</v>
      </c>
      <c r="B42" s="268"/>
      <c r="C42" s="279" t="s">
        <v>376</v>
      </c>
      <c r="D42" s="270" t="s">
        <v>2</v>
      </c>
      <c r="E42" s="271">
        <v>12</v>
      </c>
      <c r="F42" s="272"/>
      <c r="G42" s="271"/>
      <c r="H42" s="271"/>
      <c r="I42" s="272"/>
      <c r="J42" s="272"/>
      <c r="K42" s="271"/>
      <c r="L42" s="271"/>
      <c r="M42" s="271"/>
      <c r="N42" s="271"/>
      <c r="O42" s="271"/>
      <c r="P42" s="271"/>
    </row>
    <row r="43" spans="1:16" ht="12.75">
      <c r="A43" s="268" t="s">
        <v>438</v>
      </c>
      <c r="B43" s="268"/>
      <c r="C43" s="279" t="s">
        <v>377</v>
      </c>
      <c r="D43" s="270" t="s">
        <v>2</v>
      </c>
      <c r="E43" s="271">
        <v>1</v>
      </c>
      <c r="F43" s="272"/>
      <c r="G43" s="271"/>
      <c r="H43" s="271"/>
      <c r="I43" s="272"/>
      <c r="J43" s="272"/>
      <c r="K43" s="271"/>
      <c r="L43" s="271"/>
      <c r="M43" s="271"/>
      <c r="N43" s="271"/>
      <c r="O43" s="271"/>
      <c r="P43" s="271"/>
    </row>
    <row r="44" spans="1:16" ht="12.75">
      <c r="A44" s="268" t="s">
        <v>439</v>
      </c>
      <c r="B44" s="268"/>
      <c r="C44" s="279" t="s">
        <v>378</v>
      </c>
      <c r="D44" s="270" t="s">
        <v>2</v>
      </c>
      <c r="E44" s="271">
        <v>1</v>
      </c>
      <c r="F44" s="272"/>
      <c r="G44" s="271"/>
      <c r="H44" s="271"/>
      <c r="I44" s="272"/>
      <c r="J44" s="272"/>
      <c r="K44" s="271"/>
      <c r="L44" s="271"/>
      <c r="M44" s="271"/>
      <c r="N44" s="271"/>
      <c r="O44" s="271"/>
      <c r="P44" s="271"/>
    </row>
    <row r="45" spans="1:16" ht="12.75">
      <c r="A45" s="268" t="s">
        <v>440</v>
      </c>
      <c r="B45" s="268"/>
      <c r="C45" s="279" t="s">
        <v>379</v>
      </c>
      <c r="D45" s="270" t="s">
        <v>2</v>
      </c>
      <c r="E45" s="271">
        <v>1</v>
      </c>
      <c r="F45" s="272"/>
      <c r="G45" s="271"/>
      <c r="H45" s="271"/>
      <c r="I45" s="272"/>
      <c r="J45" s="272"/>
      <c r="K45" s="271"/>
      <c r="L45" s="271"/>
      <c r="M45" s="271"/>
      <c r="N45" s="271"/>
      <c r="O45" s="271"/>
      <c r="P45" s="271"/>
    </row>
    <row r="46" spans="1:16" ht="12.75">
      <c r="A46" s="268" t="s">
        <v>441</v>
      </c>
      <c r="B46" s="268"/>
      <c r="C46" s="279" t="s">
        <v>359</v>
      </c>
      <c r="D46" s="270" t="s">
        <v>1</v>
      </c>
      <c r="E46" s="271">
        <v>1</v>
      </c>
      <c r="F46" s="272"/>
      <c r="G46" s="271"/>
      <c r="H46" s="271"/>
      <c r="I46" s="272"/>
      <c r="J46" s="272"/>
      <c r="K46" s="271"/>
      <c r="L46" s="271"/>
      <c r="M46" s="271"/>
      <c r="N46" s="271"/>
      <c r="O46" s="271"/>
      <c r="P46" s="271"/>
    </row>
    <row r="47" spans="1:16" ht="12.75">
      <c r="A47" s="268"/>
      <c r="B47" s="268"/>
      <c r="C47" s="269"/>
      <c r="D47" s="270"/>
      <c r="E47" s="271"/>
      <c r="F47" s="272"/>
      <c r="G47" s="271"/>
      <c r="H47" s="271"/>
      <c r="I47" s="272"/>
      <c r="J47" s="272"/>
      <c r="K47" s="271"/>
      <c r="L47" s="271"/>
      <c r="M47" s="271"/>
      <c r="N47" s="271"/>
      <c r="O47" s="271"/>
      <c r="P47" s="271"/>
    </row>
    <row r="48" spans="1:16" ht="12.75">
      <c r="A48" s="268" t="s">
        <v>442</v>
      </c>
      <c r="B48" s="268"/>
      <c r="C48" s="269" t="s">
        <v>380</v>
      </c>
      <c r="D48" s="270" t="s">
        <v>2</v>
      </c>
      <c r="E48" s="271">
        <v>1</v>
      </c>
      <c r="F48" s="272"/>
      <c r="G48" s="271"/>
      <c r="H48" s="271"/>
      <c r="I48" s="272"/>
      <c r="J48" s="272"/>
      <c r="K48" s="271"/>
      <c r="L48" s="271"/>
      <c r="M48" s="271"/>
      <c r="N48" s="271"/>
      <c r="O48" s="271"/>
      <c r="P48" s="271"/>
    </row>
    <row r="49" spans="1:16" ht="12.75">
      <c r="A49" s="268" t="s">
        <v>443</v>
      </c>
      <c r="B49" s="268"/>
      <c r="C49" s="269" t="s">
        <v>381</v>
      </c>
      <c r="D49" s="270" t="s">
        <v>2</v>
      </c>
      <c r="E49" s="271">
        <v>1</v>
      </c>
      <c r="F49" s="272"/>
      <c r="G49" s="271"/>
      <c r="H49" s="271"/>
      <c r="I49" s="272"/>
      <c r="J49" s="272"/>
      <c r="K49" s="271"/>
      <c r="L49" s="271"/>
      <c r="M49" s="271"/>
      <c r="N49" s="271"/>
      <c r="O49" s="271"/>
      <c r="P49" s="271"/>
    </row>
    <row r="50" spans="1:16" ht="12.75">
      <c r="A50" s="268" t="s">
        <v>444</v>
      </c>
      <c r="B50" s="268"/>
      <c r="C50" s="269" t="s">
        <v>382</v>
      </c>
      <c r="D50" s="270" t="s">
        <v>2</v>
      </c>
      <c r="E50" s="271">
        <v>1</v>
      </c>
      <c r="F50" s="272"/>
      <c r="G50" s="271"/>
      <c r="H50" s="271"/>
      <c r="I50" s="272"/>
      <c r="J50" s="272"/>
      <c r="K50" s="271"/>
      <c r="L50" s="271"/>
      <c r="M50" s="271"/>
      <c r="N50" s="271"/>
      <c r="O50" s="271"/>
      <c r="P50" s="271"/>
    </row>
    <row r="51" spans="1:16" ht="12.75">
      <c r="A51" s="268" t="s">
        <v>445</v>
      </c>
      <c r="B51" s="268"/>
      <c r="C51" s="269" t="s">
        <v>383</v>
      </c>
      <c r="D51" s="270" t="s">
        <v>1</v>
      </c>
      <c r="E51" s="271">
        <v>1</v>
      </c>
      <c r="F51" s="272"/>
      <c r="G51" s="271"/>
      <c r="H51" s="271"/>
      <c r="I51" s="272"/>
      <c r="J51" s="272"/>
      <c r="K51" s="271"/>
      <c r="L51" s="271"/>
      <c r="M51" s="271"/>
      <c r="N51" s="271"/>
      <c r="O51" s="271"/>
      <c r="P51" s="271"/>
    </row>
    <row r="52" spans="1:16" ht="12.75">
      <c r="A52" s="268"/>
      <c r="B52" s="268"/>
      <c r="C52" s="269"/>
      <c r="D52" s="270"/>
      <c r="E52" s="271"/>
      <c r="F52" s="272"/>
      <c r="G52" s="271"/>
      <c r="H52" s="271"/>
      <c r="I52" s="272"/>
      <c r="J52" s="272"/>
      <c r="K52" s="271"/>
      <c r="L52" s="271"/>
      <c r="M52" s="271"/>
      <c r="N52" s="271"/>
      <c r="O52" s="271"/>
      <c r="P52" s="271"/>
    </row>
    <row r="53" spans="1:16" ht="12.75">
      <c r="A53" s="268"/>
      <c r="B53" s="268"/>
      <c r="C53" s="278" t="s">
        <v>384</v>
      </c>
      <c r="D53" s="270"/>
      <c r="E53" s="271"/>
      <c r="F53" s="272"/>
      <c r="G53" s="271"/>
      <c r="H53" s="271"/>
      <c r="I53" s="272"/>
      <c r="J53" s="272"/>
      <c r="K53" s="271"/>
      <c r="L53" s="271"/>
      <c r="M53" s="271"/>
      <c r="N53" s="271"/>
      <c r="O53" s="271"/>
      <c r="P53" s="271"/>
    </row>
    <row r="54" spans="1:16" ht="12.75">
      <c r="A54" s="268"/>
      <c r="B54" s="268"/>
      <c r="C54" s="269" t="s">
        <v>385</v>
      </c>
      <c r="D54" s="270"/>
      <c r="E54" s="271"/>
      <c r="F54" s="272"/>
      <c r="G54" s="271"/>
      <c r="H54" s="271"/>
      <c r="I54" s="272"/>
      <c r="J54" s="272"/>
      <c r="K54" s="271"/>
      <c r="L54" s="271"/>
      <c r="M54" s="271"/>
      <c r="N54" s="271"/>
      <c r="O54" s="271"/>
      <c r="P54" s="271"/>
    </row>
    <row r="55" spans="1:16" ht="12.75">
      <c r="A55" s="268" t="s">
        <v>446</v>
      </c>
      <c r="B55" s="268"/>
      <c r="C55" s="269" t="s">
        <v>386</v>
      </c>
      <c r="D55" s="270" t="s">
        <v>2</v>
      </c>
      <c r="E55" s="271">
        <v>8</v>
      </c>
      <c r="F55" s="272"/>
      <c r="G55" s="271"/>
      <c r="H55" s="271"/>
      <c r="I55" s="272"/>
      <c r="J55" s="272"/>
      <c r="K55" s="271"/>
      <c r="L55" s="271"/>
      <c r="M55" s="271"/>
      <c r="N55" s="271"/>
      <c r="O55" s="271"/>
      <c r="P55" s="271"/>
    </row>
    <row r="56" spans="1:16" ht="12.75">
      <c r="A56" s="268" t="s">
        <v>447</v>
      </c>
      <c r="B56" s="268"/>
      <c r="C56" s="269" t="s">
        <v>387</v>
      </c>
      <c r="D56" s="270" t="s">
        <v>2</v>
      </c>
      <c r="E56" s="271">
        <v>2</v>
      </c>
      <c r="F56" s="272"/>
      <c r="G56" s="271"/>
      <c r="H56" s="271"/>
      <c r="I56" s="272"/>
      <c r="J56" s="272"/>
      <c r="K56" s="271"/>
      <c r="L56" s="271"/>
      <c r="M56" s="271"/>
      <c r="N56" s="271"/>
      <c r="O56" s="271"/>
      <c r="P56" s="271"/>
    </row>
    <row r="57" spans="1:16" ht="12.75">
      <c r="A57" s="268" t="s">
        <v>448</v>
      </c>
      <c r="B57" s="268"/>
      <c r="C57" s="269" t="s">
        <v>388</v>
      </c>
      <c r="D57" s="270" t="s">
        <v>2</v>
      </c>
      <c r="E57" s="271">
        <v>6</v>
      </c>
      <c r="F57" s="272"/>
      <c r="G57" s="271"/>
      <c r="H57" s="271"/>
      <c r="I57" s="272"/>
      <c r="J57" s="272"/>
      <c r="K57" s="271"/>
      <c r="L57" s="271"/>
      <c r="M57" s="271"/>
      <c r="N57" s="271"/>
      <c r="O57" s="271"/>
      <c r="P57" s="271"/>
    </row>
    <row r="58" spans="1:16" ht="25.5">
      <c r="A58" s="268" t="s">
        <v>449</v>
      </c>
      <c r="B58" s="268"/>
      <c r="C58" s="269" t="s">
        <v>389</v>
      </c>
      <c r="D58" s="270" t="s">
        <v>2</v>
      </c>
      <c r="E58" s="271">
        <v>4</v>
      </c>
      <c r="F58" s="272"/>
      <c r="G58" s="271"/>
      <c r="H58" s="271"/>
      <c r="I58" s="272"/>
      <c r="J58" s="272"/>
      <c r="K58" s="271"/>
      <c r="L58" s="271"/>
      <c r="M58" s="271"/>
      <c r="N58" s="271"/>
      <c r="O58" s="271"/>
      <c r="P58" s="271"/>
    </row>
    <row r="59" spans="1:16" ht="12.75">
      <c r="A59" s="268" t="s">
        <v>450</v>
      </c>
      <c r="B59" s="268"/>
      <c r="C59" s="269" t="s">
        <v>390</v>
      </c>
      <c r="D59" s="270" t="s">
        <v>2</v>
      </c>
      <c r="E59" s="271">
        <v>7</v>
      </c>
      <c r="F59" s="272"/>
      <c r="G59" s="271"/>
      <c r="H59" s="271"/>
      <c r="I59" s="272"/>
      <c r="J59" s="272"/>
      <c r="K59" s="271"/>
      <c r="L59" s="271"/>
      <c r="M59" s="271"/>
      <c r="N59" s="271"/>
      <c r="O59" s="271"/>
      <c r="P59" s="271"/>
    </row>
    <row r="60" spans="1:16" ht="25.5">
      <c r="A60" s="390" t="s">
        <v>451</v>
      </c>
      <c r="B60" s="268"/>
      <c r="C60" s="269" t="s">
        <v>391</v>
      </c>
      <c r="D60" s="270" t="s">
        <v>2</v>
      </c>
      <c r="E60" s="271">
        <v>22</v>
      </c>
      <c r="F60" s="272"/>
      <c r="G60" s="271"/>
      <c r="H60" s="271"/>
      <c r="I60" s="272"/>
      <c r="J60" s="272"/>
      <c r="K60" s="271"/>
      <c r="L60" s="271"/>
      <c r="M60" s="271"/>
      <c r="N60" s="271"/>
      <c r="O60" s="271"/>
      <c r="P60" s="271"/>
    </row>
    <row r="61" spans="1:16" ht="12.75">
      <c r="A61" s="268"/>
      <c r="B61" s="268"/>
      <c r="C61" s="278" t="s">
        <v>392</v>
      </c>
      <c r="D61" s="270"/>
      <c r="E61" s="271"/>
      <c r="F61" s="272"/>
      <c r="G61" s="271"/>
      <c r="H61" s="271"/>
      <c r="I61" s="272"/>
      <c r="J61" s="272"/>
      <c r="K61" s="271"/>
      <c r="L61" s="271"/>
      <c r="M61" s="271"/>
      <c r="N61" s="271"/>
      <c r="O61" s="271"/>
      <c r="P61" s="271"/>
    </row>
    <row r="62" spans="1:16" ht="12.75">
      <c r="A62" s="268" t="s">
        <v>484</v>
      </c>
      <c r="B62" s="268"/>
      <c r="C62" s="269" t="s">
        <v>393</v>
      </c>
      <c r="D62" s="270" t="s">
        <v>113</v>
      </c>
      <c r="E62" s="271">
        <v>95</v>
      </c>
      <c r="F62" s="272"/>
      <c r="G62" s="271"/>
      <c r="H62" s="271"/>
      <c r="I62" s="272"/>
      <c r="J62" s="272"/>
      <c r="K62" s="271"/>
      <c r="L62" s="271"/>
      <c r="M62" s="271"/>
      <c r="N62" s="271"/>
      <c r="O62" s="271"/>
      <c r="P62" s="271"/>
    </row>
    <row r="63" spans="1:16" ht="12.75">
      <c r="A63" s="268" t="s">
        <v>485</v>
      </c>
      <c r="B63" s="268"/>
      <c r="C63" s="269" t="s">
        <v>394</v>
      </c>
      <c r="D63" s="270" t="s">
        <v>113</v>
      </c>
      <c r="E63" s="271">
        <v>760</v>
      </c>
      <c r="F63" s="272"/>
      <c r="G63" s="271"/>
      <c r="H63" s="271"/>
      <c r="I63" s="272"/>
      <c r="J63" s="272"/>
      <c r="K63" s="271"/>
      <c r="L63" s="271"/>
      <c r="M63" s="271"/>
      <c r="N63" s="271"/>
      <c r="O63" s="271"/>
      <c r="P63" s="271"/>
    </row>
    <row r="64" spans="1:16" ht="12.75">
      <c r="A64" s="268" t="s">
        <v>486</v>
      </c>
      <c r="B64" s="268"/>
      <c r="C64" s="269" t="s">
        <v>395</v>
      </c>
      <c r="D64" s="270" t="s">
        <v>113</v>
      </c>
      <c r="E64" s="271">
        <v>85</v>
      </c>
      <c r="F64" s="272"/>
      <c r="G64" s="271"/>
      <c r="H64" s="271"/>
      <c r="I64" s="272"/>
      <c r="J64" s="272"/>
      <c r="K64" s="271"/>
      <c r="L64" s="271"/>
      <c r="M64" s="271"/>
      <c r="N64" s="271"/>
      <c r="O64" s="271"/>
      <c r="P64" s="271"/>
    </row>
    <row r="65" spans="1:16" ht="12.75">
      <c r="A65" s="268" t="s">
        <v>487</v>
      </c>
      <c r="B65" s="268"/>
      <c r="C65" s="269" t="s">
        <v>396</v>
      </c>
      <c r="D65" s="270" t="s">
        <v>113</v>
      </c>
      <c r="E65" s="271">
        <v>35</v>
      </c>
      <c r="F65" s="272"/>
      <c r="G65" s="271"/>
      <c r="H65" s="271"/>
      <c r="I65" s="272"/>
      <c r="J65" s="272"/>
      <c r="K65" s="271"/>
      <c r="L65" s="271"/>
      <c r="M65" s="271"/>
      <c r="N65" s="271"/>
      <c r="O65" s="271"/>
      <c r="P65" s="271"/>
    </row>
    <row r="66" spans="1:16" ht="12.75">
      <c r="A66" s="268" t="s">
        <v>488</v>
      </c>
      <c r="B66" s="268"/>
      <c r="C66" s="269" t="s">
        <v>397</v>
      </c>
      <c r="D66" s="270" t="s">
        <v>113</v>
      </c>
      <c r="E66" s="271">
        <v>30</v>
      </c>
      <c r="F66" s="272"/>
      <c r="G66" s="271"/>
      <c r="H66" s="271"/>
      <c r="I66" s="272"/>
      <c r="J66" s="272"/>
      <c r="K66" s="271"/>
      <c r="L66" s="271"/>
      <c r="M66" s="271"/>
      <c r="N66" s="271"/>
      <c r="O66" s="271"/>
      <c r="P66" s="271"/>
    </row>
    <row r="67" spans="1:16" ht="12.75">
      <c r="A67" s="268" t="s">
        <v>489</v>
      </c>
      <c r="B67" s="268"/>
      <c r="C67" s="269" t="s">
        <v>398</v>
      </c>
      <c r="D67" s="270" t="s">
        <v>113</v>
      </c>
      <c r="E67" s="271">
        <v>10</v>
      </c>
      <c r="F67" s="272"/>
      <c r="G67" s="271"/>
      <c r="H67" s="271"/>
      <c r="I67" s="272"/>
      <c r="J67" s="272"/>
      <c r="K67" s="271"/>
      <c r="L67" s="271"/>
      <c r="M67" s="271"/>
      <c r="N67" s="271"/>
      <c r="O67" s="271"/>
      <c r="P67" s="271"/>
    </row>
    <row r="68" spans="1:16" ht="12.75">
      <c r="A68" s="268" t="s">
        <v>490</v>
      </c>
      <c r="B68" s="268"/>
      <c r="C68" s="269" t="s">
        <v>399</v>
      </c>
      <c r="D68" s="270" t="s">
        <v>113</v>
      </c>
      <c r="E68" s="271">
        <v>105</v>
      </c>
      <c r="F68" s="272"/>
      <c r="G68" s="271"/>
      <c r="H68" s="271"/>
      <c r="I68" s="272"/>
      <c r="J68" s="272"/>
      <c r="K68" s="271"/>
      <c r="L68" s="271"/>
      <c r="M68" s="271"/>
      <c r="N68" s="271"/>
      <c r="O68" s="271"/>
      <c r="P68" s="271"/>
    </row>
    <row r="69" spans="1:16" ht="12.75">
      <c r="A69" s="268" t="s">
        <v>491</v>
      </c>
      <c r="B69" s="268"/>
      <c r="C69" s="269" t="s">
        <v>400</v>
      </c>
      <c r="D69" s="270" t="s">
        <v>113</v>
      </c>
      <c r="E69" s="271">
        <v>465</v>
      </c>
      <c r="F69" s="272"/>
      <c r="G69" s="271"/>
      <c r="H69" s="271"/>
      <c r="I69" s="272"/>
      <c r="J69" s="272"/>
      <c r="K69" s="271"/>
      <c r="L69" s="271"/>
      <c r="M69" s="271"/>
      <c r="N69" s="271"/>
      <c r="O69" s="271"/>
      <c r="P69" s="271"/>
    </row>
    <row r="70" spans="1:16" ht="12.75">
      <c r="A70" s="268" t="s">
        <v>492</v>
      </c>
      <c r="B70" s="268"/>
      <c r="C70" s="269" t="s">
        <v>401</v>
      </c>
      <c r="D70" s="270" t="s">
        <v>113</v>
      </c>
      <c r="E70" s="271">
        <v>180</v>
      </c>
      <c r="F70" s="272"/>
      <c r="G70" s="271"/>
      <c r="H70" s="271"/>
      <c r="I70" s="272"/>
      <c r="J70" s="272"/>
      <c r="K70" s="271"/>
      <c r="L70" s="271"/>
      <c r="M70" s="271"/>
      <c r="N70" s="271"/>
      <c r="O70" s="271"/>
      <c r="P70" s="271"/>
    </row>
    <row r="71" spans="1:16" ht="12.75">
      <c r="A71" s="268" t="s">
        <v>493</v>
      </c>
      <c r="B71" s="268"/>
      <c r="C71" s="269" t="s">
        <v>402</v>
      </c>
      <c r="D71" s="270" t="s">
        <v>113</v>
      </c>
      <c r="E71" s="271">
        <v>250</v>
      </c>
      <c r="F71" s="272"/>
      <c r="G71" s="271"/>
      <c r="H71" s="271"/>
      <c r="I71" s="272"/>
      <c r="J71" s="272"/>
      <c r="K71" s="271"/>
      <c r="L71" s="271"/>
      <c r="M71" s="271"/>
      <c r="N71" s="271"/>
      <c r="O71" s="271"/>
      <c r="P71" s="271"/>
    </row>
    <row r="72" spans="1:16" ht="12.75">
      <c r="A72" s="268" t="s">
        <v>494</v>
      </c>
      <c r="B72" s="268"/>
      <c r="C72" s="269" t="s">
        <v>403</v>
      </c>
      <c r="D72" s="270" t="s">
        <v>2</v>
      </c>
      <c r="E72" s="271">
        <v>25</v>
      </c>
      <c r="F72" s="272"/>
      <c r="G72" s="271"/>
      <c r="H72" s="271"/>
      <c r="I72" s="272"/>
      <c r="J72" s="272"/>
      <c r="K72" s="271"/>
      <c r="L72" s="271"/>
      <c r="M72" s="271"/>
      <c r="N72" s="271"/>
      <c r="O72" s="271"/>
      <c r="P72" s="271"/>
    </row>
    <row r="73" spans="1:16" ht="12.75">
      <c r="A73" s="268"/>
      <c r="B73" s="268"/>
      <c r="C73" s="269"/>
      <c r="D73" s="270"/>
      <c r="E73" s="271"/>
      <c r="F73" s="272"/>
      <c r="G73" s="271"/>
      <c r="H73" s="271"/>
      <c r="I73" s="272"/>
      <c r="J73" s="272"/>
      <c r="K73" s="271"/>
      <c r="L73" s="271"/>
      <c r="M73" s="271"/>
      <c r="N73" s="271"/>
      <c r="O73" s="271"/>
      <c r="P73" s="271"/>
    </row>
    <row r="74" spans="1:16" ht="12.75">
      <c r="A74" s="268"/>
      <c r="B74" s="268"/>
      <c r="C74" s="278" t="s">
        <v>404</v>
      </c>
      <c r="D74" s="270"/>
      <c r="E74" s="271"/>
      <c r="F74" s="272"/>
      <c r="G74" s="271"/>
      <c r="H74" s="271"/>
      <c r="I74" s="272"/>
      <c r="J74" s="272"/>
      <c r="K74" s="271"/>
      <c r="L74" s="271"/>
      <c r="M74" s="271"/>
      <c r="N74" s="271"/>
      <c r="O74" s="271"/>
      <c r="P74" s="271"/>
    </row>
    <row r="75" spans="1:16" ht="12.75">
      <c r="A75" s="268" t="s">
        <v>495</v>
      </c>
      <c r="B75" s="268"/>
      <c r="C75" s="269" t="s">
        <v>405</v>
      </c>
      <c r="D75" s="270" t="s">
        <v>2</v>
      </c>
      <c r="E75" s="271">
        <v>10</v>
      </c>
      <c r="F75" s="272"/>
      <c r="G75" s="271"/>
      <c r="H75" s="271"/>
      <c r="I75" s="272"/>
      <c r="J75" s="272"/>
      <c r="K75" s="271"/>
      <c r="L75" s="271"/>
      <c r="M75" s="271"/>
      <c r="N75" s="271"/>
      <c r="O75" s="271"/>
      <c r="P75" s="271"/>
    </row>
    <row r="76" spans="1:16" ht="12.75">
      <c r="A76" s="268" t="s">
        <v>496</v>
      </c>
      <c r="B76" s="268"/>
      <c r="C76" s="269" t="s">
        <v>406</v>
      </c>
      <c r="D76" s="270" t="s">
        <v>2</v>
      </c>
      <c r="E76" s="271">
        <v>10</v>
      </c>
      <c r="F76" s="272"/>
      <c r="G76" s="271"/>
      <c r="H76" s="271"/>
      <c r="I76" s="272"/>
      <c r="J76" s="272"/>
      <c r="K76" s="271"/>
      <c r="L76" s="271"/>
      <c r="M76" s="271"/>
      <c r="N76" s="271"/>
      <c r="O76" s="271"/>
      <c r="P76" s="271"/>
    </row>
    <row r="77" spans="1:16" ht="12.75">
      <c r="A77" s="268" t="s">
        <v>497</v>
      </c>
      <c r="B77" s="268"/>
      <c r="C77" s="269" t="s">
        <v>407</v>
      </c>
      <c r="D77" s="270" t="s">
        <v>113</v>
      </c>
      <c r="E77" s="271">
        <v>645</v>
      </c>
      <c r="F77" s="272"/>
      <c r="G77" s="271"/>
      <c r="H77" s="271"/>
      <c r="I77" s="272"/>
      <c r="J77" s="272"/>
      <c r="K77" s="271"/>
      <c r="L77" s="271"/>
      <c r="M77" s="271"/>
      <c r="N77" s="271"/>
      <c r="O77" s="271"/>
      <c r="P77" s="271"/>
    </row>
    <row r="78" spans="1:16" ht="12.75">
      <c r="A78" s="268" t="s">
        <v>498</v>
      </c>
      <c r="B78" s="268"/>
      <c r="C78" s="269" t="s">
        <v>408</v>
      </c>
      <c r="D78" s="270" t="s">
        <v>113</v>
      </c>
      <c r="E78" s="271">
        <v>190</v>
      </c>
      <c r="F78" s="272"/>
      <c r="G78" s="271"/>
      <c r="H78" s="271"/>
      <c r="I78" s="272"/>
      <c r="J78" s="272"/>
      <c r="K78" s="271"/>
      <c r="L78" s="271"/>
      <c r="M78" s="271"/>
      <c r="N78" s="271"/>
      <c r="O78" s="271"/>
      <c r="P78" s="271"/>
    </row>
    <row r="79" spans="1:16" ht="12.75">
      <c r="A79" s="268" t="s">
        <v>499</v>
      </c>
      <c r="B79" s="268"/>
      <c r="C79" s="269" t="s">
        <v>409</v>
      </c>
      <c r="D79" s="270" t="s">
        <v>113</v>
      </c>
      <c r="E79" s="271">
        <v>65</v>
      </c>
      <c r="F79" s="272"/>
      <c r="G79" s="271"/>
      <c r="H79" s="271"/>
      <c r="I79" s="272"/>
      <c r="J79" s="272"/>
      <c r="K79" s="271"/>
      <c r="L79" s="271"/>
      <c r="M79" s="271"/>
      <c r="N79" s="271"/>
      <c r="O79" s="271"/>
      <c r="P79" s="271"/>
    </row>
    <row r="80" spans="1:16" ht="12.75">
      <c r="A80" s="268" t="s">
        <v>500</v>
      </c>
      <c r="B80" s="268"/>
      <c r="C80" s="269" t="s">
        <v>410</v>
      </c>
      <c r="D80" s="270" t="s">
        <v>2</v>
      </c>
      <c r="E80" s="271">
        <v>6</v>
      </c>
      <c r="F80" s="272"/>
      <c r="G80" s="271"/>
      <c r="H80" s="271"/>
      <c r="I80" s="272"/>
      <c r="J80" s="272"/>
      <c r="K80" s="271"/>
      <c r="L80" s="271"/>
      <c r="M80" s="271"/>
      <c r="N80" s="271"/>
      <c r="O80" s="271"/>
      <c r="P80" s="271"/>
    </row>
    <row r="81" spans="1:16" ht="12.75">
      <c r="A81" s="268" t="s">
        <v>501</v>
      </c>
      <c r="B81" s="268"/>
      <c r="C81" s="269" t="s">
        <v>411</v>
      </c>
      <c r="D81" s="270" t="s">
        <v>2</v>
      </c>
      <c r="E81" s="271">
        <v>16</v>
      </c>
      <c r="F81" s="272"/>
      <c r="G81" s="271"/>
      <c r="H81" s="271"/>
      <c r="I81" s="272"/>
      <c r="J81" s="272"/>
      <c r="K81" s="271"/>
      <c r="L81" s="271"/>
      <c r="M81" s="271"/>
      <c r="N81" s="271"/>
      <c r="O81" s="271"/>
      <c r="P81" s="271"/>
    </row>
    <row r="82" spans="1:16" ht="12.75">
      <c r="A82" s="268" t="s">
        <v>502</v>
      </c>
      <c r="B82" s="268"/>
      <c r="C82" s="269" t="s">
        <v>412</v>
      </c>
      <c r="D82" s="270" t="s">
        <v>113</v>
      </c>
      <c r="E82" s="271">
        <v>20</v>
      </c>
      <c r="F82" s="272"/>
      <c r="G82" s="271"/>
      <c r="H82" s="271"/>
      <c r="I82" s="272"/>
      <c r="J82" s="272"/>
      <c r="K82" s="271"/>
      <c r="L82" s="271"/>
      <c r="M82" s="271"/>
      <c r="N82" s="271"/>
      <c r="O82" s="271"/>
      <c r="P82" s="271"/>
    </row>
    <row r="83" spans="1:16" ht="12.75">
      <c r="A83" s="268" t="s">
        <v>503</v>
      </c>
      <c r="B83" s="268"/>
      <c r="C83" s="269" t="s">
        <v>413</v>
      </c>
      <c r="D83" s="270" t="s">
        <v>3</v>
      </c>
      <c r="E83" s="271">
        <v>10</v>
      </c>
      <c r="F83" s="272"/>
      <c r="G83" s="271"/>
      <c r="H83" s="271"/>
      <c r="I83" s="272"/>
      <c r="J83" s="272"/>
      <c r="K83" s="271"/>
      <c r="L83" s="271"/>
      <c r="M83" s="271"/>
      <c r="N83" s="271"/>
      <c r="O83" s="271"/>
      <c r="P83" s="271"/>
    </row>
    <row r="84" spans="1:16" s="287" customFormat="1" ht="13.5" customHeight="1" thickBot="1">
      <c r="A84" s="280"/>
      <c r="B84" s="280"/>
      <c r="C84" s="281"/>
      <c r="D84" s="282"/>
      <c r="E84" s="283"/>
      <c r="F84" s="284"/>
      <c r="G84" s="285"/>
      <c r="H84" s="286"/>
      <c r="I84" s="286"/>
      <c r="J84" s="286"/>
      <c r="K84" s="286"/>
      <c r="L84" s="286"/>
      <c r="M84" s="286"/>
      <c r="N84" s="286"/>
      <c r="O84" s="286"/>
      <c r="P84" s="286"/>
    </row>
    <row r="85" spans="1:16" s="296" customFormat="1" ht="12.75">
      <c r="A85" s="288"/>
      <c r="B85" s="289"/>
      <c r="C85" s="290" t="s">
        <v>110</v>
      </c>
      <c r="D85" s="291"/>
      <c r="E85" s="291"/>
      <c r="F85" s="292"/>
      <c r="G85" s="292"/>
      <c r="H85" s="292"/>
      <c r="I85" s="292"/>
      <c r="J85" s="292"/>
      <c r="K85" s="293"/>
      <c r="L85" s="294">
        <v>0</v>
      </c>
      <c r="M85" s="294">
        <v>0</v>
      </c>
      <c r="N85" s="294">
        <v>0</v>
      </c>
      <c r="O85" s="294">
        <v>0</v>
      </c>
      <c r="P85" s="295">
        <v>0</v>
      </c>
    </row>
    <row r="86" spans="1:16" s="296" customFormat="1" ht="12.75">
      <c r="A86" s="423" t="s">
        <v>562</v>
      </c>
      <c r="B86" s="424"/>
      <c r="C86" s="424"/>
      <c r="D86" s="424"/>
      <c r="E86" s="424"/>
      <c r="F86" s="424"/>
      <c r="G86" s="424"/>
      <c r="H86" s="424"/>
      <c r="I86" s="424"/>
      <c r="J86" s="424"/>
      <c r="K86" s="424"/>
      <c r="L86" s="297"/>
      <c r="M86" s="297"/>
      <c r="N86" s="297">
        <v>0</v>
      </c>
      <c r="O86" s="297"/>
      <c r="P86" s="298">
        <v>0</v>
      </c>
    </row>
    <row r="87" spans="1:16" s="296" customFormat="1" ht="13.5" thickBot="1">
      <c r="A87" s="417" t="s">
        <v>102</v>
      </c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299">
        <v>0</v>
      </c>
      <c r="M87" s="299">
        <v>0</v>
      </c>
      <c r="N87" s="299">
        <v>0</v>
      </c>
      <c r="O87" s="299">
        <v>0</v>
      </c>
      <c r="P87" s="300">
        <v>0</v>
      </c>
    </row>
    <row r="88" spans="1:5" s="303" customFormat="1" ht="12.75">
      <c r="A88" s="301"/>
      <c r="B88" s="301"/>
      <c r="C88" s="302"/>
      <c r="D88" s="301"/>
      <c r="E88" s="301"/>
    </row>
    <row r="89" spans="1:15" s="305" customFormat="1" ht="12.75">
      <c r="A89" s="304"/>
      <c r="B89" s="304" t="s">
        <v>552</v>
      </c>
      <c r="D89" s="304"/>
      <c r="E89" s="304"/>
      <c r="F89" s="304"/>
      <c r="G89" s="304"/>
      <c r="J89" s="257" t="s">
        <v>550</v>
      </c>
      <c r="K89" s="257"/>
      <c r="L89" s="304"/>
      <c r="M89" s="257"/>
      <c r="N89" s="256"/>
      <c r="O89" s="304"/>
    </row>
    <row r="90" spans="1:16" s="305" customFormat="1" ht="12.75" customHeight="1">
      <c r="A90" s="304"/>
      <c r="B90" s="304" t="s">
        <v>155</v>
      </c>
      <c r="D90" s="304"/>
      <c r="E90" s="304"/>
      <c r="F90" s="304"/>
      <c r="G90" s="304"/>
      <c r="I90" s="306" t="s">
        <v>156</v>
      </c>
      <c r="J90" s="304" t="s">
        <v>198</v>
      </c>
      <c r="K90" s="307"/>
      <c r="L90" s="308"/>
      <c r="M90" s="307"/>
      <c r="N90" s="307"/>
      <c r="O90" s="304"/>
      <c r="P90" s="304"/>
    </row>
    <row r="91" spans="1:16" s="305" customFormat="1" ht="12.75">
      <c r="A91" s="304"/>
      <c r="B91" s="307" t="s">
        <v>551</v>
      </c>
      <c r="C91" s="309"/>
      <c r="D91" s="309"/>
      <c r="E91" s="304"/>
      <c r="F91" s="304"/>
      <c r="G91" s="304"/>
      <c r="I91" s="306"/>
      <c r="J91" s="307" t="s">
        <v>549</v>
      </c>
      <c r="K91" s="307"/>
      <c r="L91" s="308"/>
      <c r="M91" s="307"/>
      <c r="N91" s="307"/>
      <c r="O91" s="304"/>
      <c r="P91" s="304"/>
    </row>
    <row r="92" spans="1:14" ht="12.75">
      <c r="A92" s="257"/>
      <c r="B92" s="257"/>
      <c r="C92" s="257"/>
      <c r="D92" s="257"/>
      <c r="E92" s="304"/>
      <c r="F92" s="304"/>
      <c r="G92" s="304"/>
      <c r="H92" s="305"/>
      <c r="I92" s="304"/>
      <c r="J92" s="307"/>
      <c r="K92" s="309"/>
      <c r="L92" s="304"/>
      <c r="M92" s="304"/>
      <c r="N92" s="304"/>
    </row>
    <row r="93" spans="1:5" ht="12.75">
      <c r="A93" s="257"/>
      <c r="B93" s="257"/>
      <c r="C93" s="257"/>
      <c r="D93" s="257"/>
      <c r="E93" s="257"/>
    </row>
    <row r="94" spans="2:16" s="307" customFormat="1" ht="12.75">
      <c r="B94" s="257"/>
      <c r="C94" s="257"/>
      <c r="D94" s="257"/>
      <c r="E94" s="257"/>
      <c r="F94" s="256"/>
      <c r="G94" s="256"/>
      <c r="H94" s="256"/>
      <c r="I94" s="256"/>
      <c r="J94" s="256"/>
      <c r="K94" s="256"/>
      <c r="L94" s="256"/>
      <c r="M94" s="256"/>
      <c r="N94" s="256"/>
      <c r="O94" s="308"/>
      <c r="P94" s="308"/>
    </row>
    <row r="95" spans="4:16" s="307" customFormat="1" ht="12.75">
      <c r="D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</row>
    <row r="96" spans="4:16" s="307" customFormat="1" ht="12.75">
      <c r="D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</row>
    <row r="97" spans="4:5" ht="12.75">
      <c r="D97" s="257"/>
      <c r="E97" s="257"/>
    </row>
    <row r="98" spans="4:5" ht="12.75">
      <c r="D98" s="257"/>
      <c r="E98" s="257"/>
    </row>
    <row r="99" spans="4:5" ht="12.75">
      <c r="D99" s="257"/>
      <c r="E99" s="257"/>
    </row>
    <row r="100" spans="4:5" ht="12.75">
      <c r="D100" s="257"/>
      <c r="E100" s="257"/>
    </row>
    <row r="101" spans="4:5" ht="12.75">
      <c r="D101" s="257"/>
      <c r="E101" s="257"/>
    </row>
    <row r="102" spans="4:5" ht="12.75">
      <c r="D102" s="257"/>
      <c r="E102" s="257"/>
    </row>
    <row r="103" spans="4:5" ht="12.75">
      <c r="D103" s="257"/>
      <c r="E103" s="257"/>
    </row>
    <row r="104" spans="4:5" ht="12.75">
      <c r="D104" s="257"/>
      <c r="E104" s="257"/>
    </row>
    <row r="105" spans="4:5" ht="12.75">
      <c r="D105" s="257"/>
      <c r="E105" s="257"/>
    </row>
    <row r="106" spans="4:5" ht="12.75">
      <c r="D106" s="257"/>
      <c r="E106" s="257"/>
    </row>
    <row r="107" spans="4:5" ht="12.75">
      <c r="D107" s="257"/>
      <c r="E107" s="257"/>
    </row>
    <row r="108" spans="4:5" ht="12.75">
      <c r="D108" s="257"/>
      <c r="E108" s="257"/>
    </row>
    <row r="109" spans="4:5" ht="12.75">
      <c r="D109" s="257"/>
      <c r="E109" s="257"/>
    </row>
    <row r="110" spans="4:5" ht="12.75">
      <c r="D110" s="257"/>
      <c r="E110" s="257"/>
    </row>
    <row r="111" spans="4:5" ht="12.75">
      <c r="D111" s="257"/>
      <c r="E111" s="257"/>
    </row>
    <row r="112" spans="4:5" ht="12.75">
      <c r="D112" s="257"/>
      <c r="E112" s="257"/>
    </row>
    <row r="113" spans="4:5" ht="12.75">
      <c r="D113" s="257"/>
      <c r="E113" s="257"/>
    </row>
    <row r="114" spans="4:5" ht="12.75">
      <c r="D114" s="257"/>
      <c r="E114" s="257"/>
    </row>
    <row r="115" spans="4:5" ht="12.75">
      <c r="D115" s="257"/>
      <c r="E115" s="257"/>
    </row>
    <row r="116" spans="4:5" ht="12.75">
      <c r="D116" s="257"/>
      <c r="E116" s="257"/>
    </row>
    <row r="117" spans="4:5" ht="12.75">
      <c r="D117" s="257"/>
      <c r="E117" s="257"/>
    </row>
    <row r="118" spans="4:5" ht="12.75">
      <c r="D118" s="257"/>
      <c r="E118" s="257"/>
    </row>
    <row r="119" spans="4:5" ht="12.75">
      <c r="D119" s="257"/>
      <c r="E119" s="257"/>
    </row>
    <row r="120" spans="4:5" ht="12.75">
      <c r="D120" s="257"/>
      <c r="E120" s="257"/>
    </row>
    <row r="121" spans="4:5" ht="12.75">
      <c r="D121" s="257"/>
      <c r="E121" s="257"/>
    </row>
    <row r="122" spans="4:5" ht="12.75">
      <c r="D122" s="257"/>
      <c r="E122" s="257"/>
    </row>
    <row r="123" spans="4:5" ht="12.75">
      <c r="D123" s="257"/>
      <c r="E123" s="257"/>
    </row>
    <row r="124" spans="4:5" ht="12.75">
      <c r="D124" s="257"/>
      <c r="E124" s="257"/>
    </row>
    <row r="125" spans="4:5" ht="12.75">
      <c r="D125" s="257"/>
      <c r="E125" s="257"/>
    </row>
    <row r="126" spans="4:5" ht="12.75">
      <c r="D126" s="257"/>
      <c r="E126" s="257"/>
    </row>
    <row r="127" spans="4:5" ht="12.75">
      <c r="D127" s="257"/>
      <c r="E127" s="257"/>
    </row>
    <row r="128" spans="4:5" ht="12.75">
      <c r="D128" s="257"/>
      <c r="E128" s="257"/>
    </row>
    <row r="129" spans="4:5" ht="12.75">
      <c r="D129" s="257"/>
      <c r="E129" s="257"/>
    </row>
    <row r="130" spans="4:5" ht="12.75">
      <c r="D130" s="257"/>
      <c r="E130" s="257"/>
    </row>
    <row r="131" spans="4:5" ht="12.75">
      <c r="D131" s="257"/>
      <c r="E131" s="257"/>
    </row>
    <row r="132" spans="4:5" ht="12.75">
      <c r="D132" s="257"/>
      <c r="E132" s="257"/>
    </row>
    <row r="133" spans="4:5" ht="12.75">
      <c r="D133" s="257"/>
      <c r="E133" s="257"/>
    </row>
    <row r="134" spans="4:5" ht="12.75">
      <c r="D134" s="257"/>
      <c r="E134" s="257"/>
    </row>
    <row r="135" spans="4:5" ht="12.75">
      <c r="D135" s="257"/>
      <c r="E135" s="257"/>
    </row>
    <row r="136" spans="4:5" ht="12.75">
      <c r="D136" s="257"/>
      <c r="E136" s="257"/>
    </row>
    <row r="137" spans="4:5" ht="12.75">
      <c r="D137" s="257"/>
      <c r="E137" s="257"/>
    </row>
    <row r="138" spans="4:5" ht="12.75">
      <c r="D138" s="257"/>
      <c r="E138" s="257"/>
    </row>
    <row r="139" spans="4:5" ht="12.75">
      <c r="D139" s="257"/>
      <c r="E139" s="257"/>
    </row>
    <row r="140" spans="4:5" ht="12.75">
      <c r="D140" s="257"/>
      <c r="E140" s="257"/>
    </row>
    <row r="141" spans="4:5" ht="12.75">
      <c r="D141" s="257"/>
      <c r="E141" s="257"/>
    </row>
    <row r="142" spans="4:5" ht="12.75">
      <c r="D142" s="257"/>
      <c r="E142" s="257"/>
    </row>
    <row r="143" spans="4:5" ht="12.75">
      <c r="D143" s="257"/>
      <c r="E143" s="257"/>
    </row>
    <row r="144" spans="4:5" ht="12.75">
      <c r="D144" s="257"/>
      <c r="E144" s="257"/>
    </row>
    <row r="145" spans="4:5" ht="12.75">
      <c r="D145" s="257"/>
      <c r="E145" s="257"/>
    </row>
    <row r="146" spans="4:5" ht="12.75">
      <c r="D146" s="257"/>
      <c r="E146" s="257"/>
    </row>
    <row r="147" spans="4:5" ht="12.75">
      <c r="D147" s="257"/>
      <c r="E147" s="257"/>
    </row>
    <row r="148" spans="4:5" ht="12.75">
      <c r="D148" s="257"/>
      <c r="E148" s="257"/>
    </row>
    <row r="149" spans="4:5" ht="12.75">
      <c r="D149" s="257"/>
      <c r="E149" s="257"/>
    </row>
    <row r="150" spans="4:5" ht="12.75">
      <c r="D150" s="257"/>
      <c r="E150" s="257"/>
    </row>
    <row r="151" spans="4:5" ht="12.75">
      <c r="D151" s="257"/>
      <c r="E151" s="257"/>
    </row>
    <row r="152" spans="4:5" ht="12.75">
      <c r="D152" s="257"/>
      <c r="E152" s="257"/>
    </row>
    <row r="153" spans="4:5" ht="12.75">
      <c r="D153" s="257"/>
      <c r="E153" s="257"/>
    </row>
    <row r="154" spans="4:5" ht="12.75">
      <c r="D154" s="257"/>
      <c r="E154" s="257"/>
    </row>
    <row r="155" spans="4:5" ht="12.75">
      <c r="D155" s="257"/>
      <c r="E155" s="257"/>
    </row>
    <row r="156" spans="4:5" ht="12.75">
      <c r="D156" s="257"/>
      <c r="E156" s="257"/>
    </row>
    <row r="157" spans="4:5" ht="12.75">
      <c r="D157" s="257"/>
      <c r="E157" s="257"/>
    </row>
    <row r="158" spans="4:5" ht="12.75">
      <c r="D158" s="257"/>
      <c r="E158" s="257"/>
    </row>
    <row r="159" spans="4:5" ht="12.75">
      <c r="D159" s="257"/>
      <c r="E159" s="257"/>
    </row>
    <row r="160" spans="4:5" ht="12.75">
      <c r="D160" s="257"/>
      <c r="E160" s="257"/>
    </row>
    <row r="161" spans="4:5" ht="12.75">
      <c r="D161" s="257"/>
      <c r="E161" s="257"/>
    </row>
    <row r="162" spans="4:5" ht="12.75">
      <c r="D162" s="257"/>
      <c r="E162" s="257"/>
    </row>
    <row r="163" spans="4:5" ht="12.75">
      <c r="D163" s="257"/>
      <c r="E163" s="257"/>
    </row>
    <row r="164" spans="4:5" ht="12.75">
      <c r="D164" s="257"/>
      <c r="E164" s="257"/>
    </row>
    <row r="165" spans="4:5" ht="12.75">
      <c r="D165" s="257"/>
      <c r="E165" s="257"/>
    </row>
    <row r="166" spans="4:5" ht="12.75">
      <c r="D166" s="257"/>
      <c r="E166" s="257"/>
    </row>
    <row r="167" spans="4:5" ht="12.75">
      <c r="D167" s="257"/>
      <c r="E167" s="257"/>
    </row>
    <row r="168" spans="4:5" ht="12.75">
      <c r="D168" s="257"/>
      <c r="E168" s="257"/>
    </row>
    <row r="169" spans="4:5" ht="12.75">
      <c r="D169" s="257"/>
      <c r="E169" s="257"/>
    </row>
    <row r="170" spans="4:5" ht="12.75">
      <c r="D170" s="257"/>
      <c r="E170" s="257"/>
    </row>
    <row r="171" spans="4:5" ht="12.75">
      <c r="D171" s="257"/>
      <c r="E171" s="257"/>
    </row>
    <row r="172" spans="4:5" ht="12.75">
      <c r="D172" s="257"/>
      <c r="E172" s="257"/>
    </row>
    <row r="173" spans="4:5" ht="12.75">
      <c r="D173" s="257"/>
      <c r="E173" s="257"/>
    </row>
    <row r="174" spans="4:5" ht="12.75">
      <c r="D174" s="257"/>
      <c r="E174" s="257"/>
    </row>
    <row r="175" spans="4:5" ht="12.75">
      <c r="D175" s="257"/>
      <c r="E175" s="257"/>
    </row>
    <row r="176" spans="4:5" ht="12.75">
      <c r="D176" s="257"/>
      <c r="E176" s="257"/>
    </row>
    <row r="177" spans="4:5" ht="12.75">
      <c r="D177" s="257"/>
      <c r="E177" s="257"/>
    </row>
    <row r="178" spans="4:5" ht="12.75">
      <c r="D178" s="257"/>
      <c r="E178" s="257"/>
    </row>
    <row r="179" spans="4:5" ht="12.75">
      <c r="D179" s="257"/>
      <c r="E179" s="257"/>
    </row>
    <row r="180" spans="4:5" ht="12.75">
      <c r="D180" s="257"/>
      <c r="E180" s="257"/>
    </row>
    <row r="181" spans="4:5" ht="12.75">
      <c r="D181" s="257"/>
      <c r="E181" s="257"/>
    </row>
    <row r="182" spans="4:5" ht="12.75">
      <c r="D182" s="257"/>
      <c r="E182" s="257"/>
    </row>
    <row r="183" spans="4:5" ht="12.75">
      <c r="D183" s="257"/>
      <c r="E183" s="257"/>
    </row>
    <row r="184" spans="4:5" ht="12.75">
      <c r="D184" s="257"/>
      <c r="E184" s="257"/>
    </row>
    <row r="185" spans="4:5" ht="12.75">
      <c r="D185" s="257"/>
      <c r="E185" s="257"/>
    </row>
    <row r="186" spans="4:5" ht="12.75">
      <c r="D186" s="257"/>
      <c r="E186" s="257"/>
    </row>
    <row r="187" spans="4:5" ht="12.75">
      <c r="D187" s="257"/>
      <c r="E187" s="257"/>
    </row>
    <row r="188" spans="4:5" ht="12.75">
      <c r="D188" s="257"/>
      <c r="E188" s="257"/>
    </row>
    <row r="189" spans="4:5" ht="12.75">
      <c r="D189" s="257"/>
      <c r="E189" s="257"/>
    </row>
    <row r="190" spans="4:5" ht="12.75">
      <c r="D190" s="257"/>
      <c r="E190" s="257"/>
    </row>
    <row r="191" spans="4:5" ht="12.75">
      <c r="D191" s="257"/>
      <c r="E191" s="257"/>
    </row>
    <row r="192" spans="4:5" ht="12.75">
      <c r="D192" s="257"/>
      <c r="E192" s="257"/>
    </row>
    <row r="193" spans="4:5" ht="12.75">
      <c r="D193" s="257"/>
      <c r="E193" s="257"/>
    </row>
    <row r="194" spans="4:5" ht="12.75">
      <c r="D194" s="257"/>
      <c r="E194" s="257"/>
    </row>
    <row r="195" spans="4:5" ht="12.75">
      <c r="D195" s="257"/>
      <c r="E195" s="257"/>
    </row>
    <row r="196" spans="4:5" ht="12.75">
      <c r="D196" s="257"/>
      <c r="E196" s="257"/>
    </row>
    <row r="197" spans="4:5" ht="12.75">
      <c r="D197" s="257"/>
      <c r="E197" s="257"/>
    </row>
    <row r="198" spans="4:5" ht="12.75">
      <c r="D198" s="257"/>
      <c r="E198" s="257"/>
    </row>
    <row r="199" spans="4:5" ht="12.75">
      <c r="D199" s="257"/>
      <c r="E199" s="257"/>
    </row>
    <row r="200" spans="4:5" ht="12.75">
      <c r="D200" s="257"/>
      <c r="E200" s="257"/>
    </row>
    <row r="201" spans="4:5" ht="12.75">
      <c r="D201" s="257"/>
      <c r="E201" s="257"/>
    </row>
    <row r="202" spans="4:5" ht="12.75">
      <c r="D202" s="257"/>
      <c r="E202" s="257"/>
    </row>
    <row r="203" spans="4:5" ht="12.75">
      <c r="D203" s="257"/>
      <c r="E203" s="257"/>
    </row>
    <row r="204" spans="4:5" ht="12.75">
      <c r="D204" s="257"/>
      <c r="E204" s="257"/>
    </row>
    <row r="205" spans="4:5" ht="12.75">
      <c r="D205" s="257"/>
      <c r="E205" s="257"/>
    </row>
    <row r="206" spans="4:5" ht="12.75">
      <c r="D206" s="257"/>
      <c r="E206" s="257"/>
    </row>
    <row r="207" spans="4:5" ht="12.75">
      <c r="D207" s="257"/>
      <c r="E207" s="257"/>
    </row>
    <row r="208" spans="4:5" ht="12.75">
      <c r="D208" s="257"/>
      <c r="E208" s="257"/>
    </row>
    <row r="209" spans="4:5" ht="12.75">
      <c r="D209" s="257"/>
      <c r="E209" s="257"/>
    </row>
    <row r="210" spans="4:5" ht="12.75">
      <c r="D210" s="257"/>
      <c r="E210" s="257"/>
    </row>
    <row r="211" spans="4:5" ht="12.75">
      <c r="D211" s="257"/>
      <c r="E211" s="257"/>
    </row>
    <row r="212" spans="4:5" ht="12.75">
      <c r="D212" s="257"/>
      <c r="E212" s="257"/>
    </row>
    <row r="213" spans="4:5" ht="12.75">
      <c r="D213" s="257"/>
      <c r="E213" s="257"/>
    </row>
    <row r="214" spans="4:5" ht="12.75">
      <c r="D214" s="257"/>
      <c r="E214" s="257"/>
    </row>
    <row r="215" spans="4:5" ht="12.75">
      <c r="D215" s="257"/>
      <c r="E215" s="257"/>
    </row>
    <row r="216" spans="4:5" ht="12.75">
      <c r="D216" s="257"/>
      <c r="E216" s="257"/>
    </row>
    <row r="217" spans="4:5" ht="12.75">
      <c r="D217" s="257"/>
      <c r="E217" s="257"/>
    </row>
    <row r="218" spans="4:5" ht="12.75">
      <c r="D218" s="257"/>
      <c r="E218" s="257"/>
    </row>
    <row r="219" spans="4:5" ht="12.75">
      <c r="D219" s="257"/>
      <c r="E219" s="257"/>
    </row>
    <row r="220" spans="4:5" ht="12.75">
      <c r="D220" s="257"/>
      <c r="E220" s="257"/>
    </row>
    <row r="221" spans="4:5" ht="12.75">
      <c r="D221" s="257"/>
      <c r="E221" s="257"/>
    </row>
    <row r="222" spans="4:5" ht="12.75">
      <c r="D222" s="257"/>
      <c r="E222" s="257"/>
    </row>
    <row r="223" spans="4:5" ht="12.75">
      <c r="D223" s="257"/>
      <c r="E223" s="257"/>
    </row>
    <row r="224" spans="4:5" ht="12.75">
      <c r="D224" s="257"/>
      <c r="E224" s="257"/>
    </row>
    <row r="225" spans="4:5" ht="12.75">
      <c r="D225" s="257"/>
      <c r="E225" s="257"/>
    </row>
    <row r="226" spans="4:5" ht="12.75">
      <c r="D226" s="257"/>
      <c r="E226" s="257"/>
    </row>
    <row r="227" spans="4:5" ht="12.75">
      <c r="D227" s="257"/>
      <c r="E227" s="257"/>
    </row>
    <row r="228" spans="4:5" ht="12.75">
      <c r="D228" s="257"/>
      <c r="E228" s="257"/>
    </row>
    <row r="229" spans="4:5" ht="12.75">
      <c r="D229" s="257"/>
      <c r="E229" s="257"/>
    </row>
    <row r="230" spans="4:5" ht="12.75">
      <c r="D230" s="257"/>
      <c r="E230" s="257"/>
    </row>
    <row r="231" spans="4:5" ht="12.75">
      <c r="D231" s="257"/>
      <c r="E231" s="257"/>
    </row>
    <row r="232" spans="4:5" ht="12.75">
      <c r="D232" s="257"/>
      <c r="E232" s="257"/>
    </row>
    <row r="233" spans="4:5" ht="12.75">
      <c r="D233" s="257"/>
      <c r="E233" s="257"/>
    </row>
    <row r="234" spans="4:5" ht="12.75">
      <c r="D234" s="257"/>
      <c r="E234" s="257"/>
    </row>
    <row r="235" spans="4:5" ht="12.75">
      <c r="D235" s="257"/>
      <c r="E235" s="257"/>
    </row>
    <row r="236" spans="4:5" ht="12.75">
      <c r="D236" s="257"/>
      <c r="E236" s="257"/>
    </row>
    <row r="237" spans="4:5" ht="12.75">
      <c r="D237" s="257"/>
      <c r="E237" s="257"/>
    </row>
    <row r="238" spans="4:5" ht="12.75">
      <c r="D238" s="257"/>
      <c r="E238" s="257"/>
    </row>
    <row r="239" spans="4:5" ht="12.75">
      <c r="D239" s="257"/>
      <c r="E239" s="257"/>
    </row>
    <row r="240" spans="4:5" ht="12.75">
      <c r="D240" s="257"/>
      <c r="E240" s="257"/>
    </row>
    <row r="241" spans="4:5" ht="12.75">
      <c r="D241" s="257"/>
      <c r="E241" s="257"/>
    </row>
    <row r="242" spans="4:5" ht="12.75">
      <c r="D242" s="257"/>
      <c r="E242" s="257"/>
    </row>
    <row r="243" spans="4:5" ht="12.75">
      <c r="D243" s="257"/>
      <c r="E243" s="257"/>
    </row>
    <row r="244" spans="4:5" ht="12.75">
      <c r="D244" s="257"/>
      <c r="E244" s="257"/>
    </row>
    <row r="245" spans="4:5" ht="12.75">
      <c r="D245" s="257"/>
      <c r="E245" s="257"/>
    </row>
    <row r="246" spans="4:5" ht="12.75">
      <c r="D246" s="257"/>
      <c r="E246" s="257"/>
    </row>
    <row r="247" spans="4:5" ht="12.75">
      <c r="D247" s="257"/>
      <c r="E247" s="257"/>
    </row>
    <row r="248" spans="4:5" ht="12.75">
      <c r="D248" s="257"/>
      <c r="E248" s="257"/>
    </row>
    <row r="249" spans="4:5" ht="12.75">
      <c r="D249" s="257"/>
      <c r="E249" s="257"/>
    </row>
    <row r="250" spans="4:5" ht="12.75">
      <c r="D250" s="257"/>
      <c r="E250" s="257"/>
    </row>
    <row r="251" spans="4:5" ht="12.75">
      <c r="D251" s="257"/>
      <c r="E251" s="257"/>
    </row>
    <row r="252" spans="4:5" ht="12.75">
      <c r="D252" s="257"/>
      <c r="E252" s="257"/>
    </row>
    <row r="253" spans="4:5" ht="12.75">
      <c r="D253" s="257"/>
      <c r="E253" s="257"/>
    </row>
    <row r="254" spans="4:5" ht="12.75">
      <c r="D254" s="257"/>
      <c r="E254" s="257"/>
    </row>
    <row r="255" spans="4:5" ht="12.75">
      <c r="D255" s="257"/>
      <c r="E255" s="257"/>
    </row>
    <row r="256" spans="4:5" ht="12.75">
      <c r="D256" s="257"/>
      <c r="E256" s="257"/>
    </row>
    <row r="257" spans="4:5" ht="12.75">
      <c r="D257" s="257"/>
      <c r="E257" s="257"/>
    </row>
    <row r="258" spans="4:5" ht="12.75">
      <c r="D258" s="257"/>
      <c r="E258" s="257"/>
    </row>
    <row r="259" spans="4:5" ht="12.75">
      <c r="D259" s="257"/>
      <c r="E259" s="257"/>
    </row>
    <row r="260" spans="4:5" ht="12.75">
      <c r="D260" s="257"/>
      <c r="E260" s="257"/>
    </row>
    <row r="261" spans="4:5" ht="12.75">
      <c r="D261" s="257"/>
      <c r="E261" s="257"/>
    </row>
    <row r="262" spans="4:5" ht="12.75">
      <c r="D262" s="257"/>
      <c r="E262" s="257"/>
    </row>
    <row r="263" spans="4:5" ht="12.75">
      <c r="D263" s="257"/>
      <c r="E263" s="257"/>
    </row>
    <row r="264" spans="4:5" ht="12.75">
      <c r="D264" s="257"/>
      <c r="E264" s="257"/>
    </row>
    <row r="265" spans="4:5" ht="12.75">
      <c r="D265" s="257"/>
      <c r="E265" s="257"/>
    </row>
    <row r="266" spans="4:5" ht="12.75">
      <c r="D266" s="257"/>
      <c r="E266" s="257"/>
    </row>
    <row r="267" spans="4:5" ht="12.75">
      <c r="D267" s="257"/>
      <c r="E267" s="257"/>
    </row>
    <row r="268" spans="4:5" ht="12.75">
      <c r="D268" s="257"/>
      <c r="E268" s="257"/>
    </row>
    <row r="269" spans="4:5" ht="12.75">
      <c r="D269" s="257"/>
      <c r="E269" s="257"/>
    </row>
    <row r="270" spans="4:5" ht="12.75">
      <c r="D270" s="257"/>
      <c r="E270" s="257"/>
    </row>
    <row r="271" spans="4:5" ht="12.75">
      <c r="D271" s="257"/>
      <c r="E271" s="257"/>
    </row>
    <row r="272" spans="4:5" ht="12.75">
      <c r="D272" s="257"/>
      <c r="E272" s="257"/>
    </row>
    <row r="273" spans="4:5" ht="12.75">
      <c r="D273" s="257"/>
      <c r="E273" s="257"/>
    </row>
    <row r="274" spans="4:5" ht="12.75">
      <c r="D274" s="257"/>
      <c r="E274" s="257"/>
    </row>
    <row r="275" spans="4:5" ht="12.75">
      <c r="D275" s="257"/>
      <c r="E275" s="257"/>
    </row>
    <row r="276" spans="4:5" ht="12.75">
      <c r="D276" s="257"/>
      <c r="E276" s="257"/>
    </row>
    <row r="277" spans="4:5" ht="12.75">
      <c r="D277" s="257"/>
      <c r="E277" s="257"/>
    </row>
    <row r="278" spans="4:5" ht="12.75">
      <c r="D278" s="257"/>
      <c r="E278" s="257"/>
    </row>
    <row r="279" spans="4:5" ht="12.75">
      <c r="D279" s="257"/>
      <c r="E279" s="257"/>
    </row>
    <row r="280" spans="4:5" ht="12.75">
      <c r="D280" s="257"/>
      <c r="E280" s="257"/>
    </row>
    <row r="281" spans="4:5" ht="12.75">
      <c r="D281" s="257"/>
      <c r="E281" s="257"/>
    </row>
    <row r="282" spans="4:5" ht="12.75">
      <c r="D282" s="257"/>
      <c r="E282" s="257"/>
    </row>
    <row r="283" spans="4:5" ht="12.75">
      <c r="D283" s="257"/>
      <c r="E283" s="257"/>
    </row>
    <row r="284" spans="4:5" ht="12.75">
      <c r="D284" s="257"/>
      <c r="E284" s="257"/>
    </row>
    <row r="285" spans="4:5" ht="12.75">
      <c r="D285" s="257"/>
      <c r="E285" s="257"/>
    </row>
    <row r="286" spans="4:5" ht="12.75">
      <c r="D286" s="257"/>
      <c r="E286" s="257"/>
    </row>
    <row r="287" spans="4:5" ht="12.75">
      <c r="D287" s="257"/>
      <c r="E287" s="257"/>
    </row>
    <row r="288" spans="4:5" ht="12.75">
      <c r="D288" s="257"/>
      <c r="E288" s="257"/>
    </row>
    <row r="289" spans="4:5" ht="12.75">
      <c r="D289" s="257"/>
      <c r="E289" s="257"/>
    </row>
    <row r="290" spans="4:5" ht="12.75">
      <c r="D290" s="257"/>
      <c r="E290" s="257"/>
    </row>
    <row r="291" spans="4:5" ht="12.75">
      <c r="D291" s="257"/>
      <c r="E291" s="257"/>
    </row>
    <row r="292" spans="4:5" ht="12.75">
      <c r="D292" s="257"/>
      <c r="E292" s="257"/>
    </row>
    <row r="293" spans="4:5" ht="12.75">
      <c r="D293" s="257"/>
      <c r="E293" s="257"/>
    </row>
    <row r="294" spans="4:5" ht="12.75">
      <c r="D294" s="257"/>
      <c r="E294" s="257"/>
    </row>
    <row r="295" spans="4:5" ht="12.75">
      <c r="D295" s="257"/>
      <c r="E295" s="257"/>
    </row>
    <row r="296" spans="4:5" ht="12.75">
      <c r="D296" s="257"/>
      <c r="E296" s="257"/>
    </row>
    <row r="297" spans="4:5" ht="12.75">
      <c r="D297" s="257"/>
      <c r="E297" s="257"/>
    </row>
    <row r="298" spans="4:5" ht="12.75">
      <c r="D298" s="257"/>
      <c r="E298" s="257"/>
    </row>
    <row r="299" spans="4:5" ht="12.75">
      <c r="D299" s="257"/>
      <c r="E299" s="257"/>
    </row>
    <row r="300" spans="4:5" ht="12.75">
      <c r="D300" s="257"/>
      <c r="E300" s="257"/>
    </row>
    <row r="301" spans="4:5" ht="12.75">
      <c r="D301" s="257"/>
      <c r="E301" s="257"/>
    </row>
    <row r="302" spans="4:5" ht="12.75">
      <c r="D302" s="257"/>
      <c r="E302" s="257"/>
    </row>
    <row r="303" spans="4:5" ht="12.75">
      <c r="D303" s="257"/>
      <c r="E303" s="257"/>
    </row>
    <row r="304" spans="4:5" ht="12.75">
      <c r="D304" s="257"/>
      <c r="E304" s="257"/>
    </row>
    <row r="305" spans="4:5" ht="12.75">
      <c r="D305" s="257"/>
      <c r="E305" s="257"/>
    </row>
    <row r="306" spans="4:5" ht="12.75">
      <c r="D306" s="257"/>
      <c r="E306" s="257"/>
    </row>
    <row r="307" spans="4:5" ht="12.75">
      <c r="D307" s="257"/>
      <c r="E307" s="257"/>
    </row>
    <row r="308" spans="4:5" ht="12.75">
      <c r="D308" s="257"/>
      <c r="E308" s="257"/>
    </row>
    <row r="309" spans="4:5" ht="12.75">
      <c r="D309" s="257"/>
      <c r="E309" s="257"/>
    </row>
    <row r="310" spans="4:5" ht="12.75">
      <c r="D310" s="257"/>
      <c r="E310" s="257"/>
    </row>
    <row r="311" spans="4:5" ht="12.75">
      <c r="D311" s="257"/>
      <c r="E311" s="257"/>
    </row>
    <row r="312" spans="4:5" ht="12.75">
      <c r="D312" s="257"/>
      <c r="E312" s="257"/>
    </row>
    <row r="313" spans="4:5" ht="12.75">
      <c r="D313" s="257"/>
      <c r="E313" s="257"/>
    </row>
    <row r="314" spans="4:5" ht="12.75">
      <c r="D314" s="257"/>
      <c r="E314" s="257"/>
    </row>
    <row r="315" spans="4:5" ht="12.75">
      <c r="D315" s="257"/>
      <c r="E315" s="257"/>
    </row>
    <row r="316" spans="4:5" ht="12.75">
      <c r="D316" s="257"/>
      <c r="E316" s="257"/>
    </row>
    <row r="317" spans="4:5" ht="12.75">
      <c r="D317" s="257"/>
      <c r="E317" s="257"/>
    </row>
    <row r="318" spans="4:5" ht="12.75">
      <c r="D318" s="257"/>
      <c r="E318" s="257"/>
    </row>
    <row r="319" spans="4:5" ht="12.75">
      <c r="D319" s="257"/>
      <c r="E319" s="257"/>
    </row>
    <row r="320" spans="4:5" ht="12.75">
      <c r="D320" s="257"/>
      <c r="E320" s="257"/>
    </row>
    <row r="321" spans="4:5" ht="12.75">
      <c r="D321" s="257"/>
      <c r="E321" s="257"/>
    </row>
    <row r="322" spans="4:5" ht="12.75">
      <c r="D322" s="257"/>
      <c r="E322" s="257"/>
    </row>
    <row r="323" spans="4:5" ht="12.75">
      <c r="D323" s="257"/>
      <c r="E323" s="257"/>
    </row>
    <row r="324" spans="4:5" ht="12.75">
      <c r="D324" s="257"/>
      <c r="E324" s="257"/>
    </row>
    <row r="325" spans="4:5" ht="12.75">
      <c r="D325" s="257"/>
      <c r="E325" s="257"/>
    </row>
    <row r="326" spans="4:5" ht="12.75">
      <c r="D326" s="257"/>
      <c r="E326" s="257"/>
    </row>
    <row r="327" spans="4:5" ht="12.75">
      <c r="D327" s="257"/>
      <c r="E327" s="257"/>
    </row>
    <row r="328" spans="4:5" ht="12.75">
      <c r="D328" s="257"/>
      <c r="E328" s="257"/>
    </row>
    <row r="329" spans="4:5" ht="12.75">
      <c r="D329" s="257"/>
      <c r="E329" s="257"/>
    </row>
    <row r="330" spans="4:5" ht="12.75">
      <c r="D330" s="257"/>
      <c r="E330" s="257"/>
    </row>
    <row r="331" spans="4:5" ht="12.75">
      <c r="D331" s="257"/>
      <c r="E331" s="257"/>
    </row>
    <row r="332" spans="4:5" ht="12.75">
      <c r="D332" s="257"/>
      <c r="E332" s="257"/>
    </row>
    <row r="333" spans="4:5" ht="12.75">
      <c r="D333" s="257"/>
      <c r="E333" s="257"/>
    </row>
    <row r="334" spans="4:5" ht="12.75">
      <c r="D334" s="257"/>
      <c r="E334" s="257"/>
    </row>
    <row r="335" spans="4:5" ht="12.75">
      <c r="D335" s="257"/>
      <c r="E335" s="257"/>
    </row>
    <row r="336" spans="4:5" ht="12.75">
      <c r="D336" s="257"/>
      <c r="E336" s="257"/>
    </row>
    <row r="337" spans="4:5" ht="12.75">
      <c r="D337" s="257"/>
      <c r="E337" s="257"/>
    </row>
    <row r="338" spans="4:5" ht="12.75">
      <c r="D338" s="257"/>
      <c r="E338" s="257"/>
    </row>
    <row r="339" spans="4:5" ht="12.75">
      <c r="D339" s="257"/>
      <c r="E339" s="257"/>
    </row>
    <row r="340" spans="4:5" ht="12.75">
      <c r="D340" s="257"/>
      <c r="E340" s="257"/>
    </row>
    <row r="341" spans="4:5" ht="12.75">
      <c r="D341" s="257"/>
      <c r="E341" s="257"/>
    </row>
    <row r="342" spans="4:5" ht="12.75">
      <c r="D342" s="257"/>
      <c r="E342" s="257"/>
    </row>
    <row r="343" spans="4:5" ht="12.75">
      <c r="D343" s="257"/>
      <c r="E343" s="257"/>
    </row>
    <row r="344" spans="4:5" ht="12.75">
      <c r="D344" s="257"/>
      <c r="E344" s="257"/>
    </row>
    <row r="345" spans="4:5" ht="12.75">
      <c r="D345" s="257"/>
      <c r="E345" s="257"/>
    </row>
    <row r="346" spans="4:5" ht="12.75">
      <c r="D346" s="257"/>
      <c r="E346" s="257"/>
    </row>
    <row r="347" spans="4:5" ht="12.75">
      <c r="D347" s="257"/>
      <c r="E347" s="257"/>
    </row>
    <row r="348" spans="4:5" ht="12.75">
      <c r="D348" s="257"/>
      <c r="E348" s="257"/>
    </row>
    <row r="349" spans="4:5" ht="12.75">
      <c r="D349" s="257"/>
      <c r="E349" s="257"/>
    </row>
    <row r="350" spans="4:5" ht="12.75">
      <c r="D350" s="257"/>
      <c r="E350" s="257"/>
    </row>
    <row r="351" spans="4:5" ht="12.75">
      <c r="D351" s="257"/>
      <c r="E351" s="257"/>
    </row>
    <row r="352" spans="4:5" ht="12.75">
      <c r="D352" s="257"/>
      <c r="E352" s="257"/>
    </row>
    <row r="353" spans="4:5" ht="12.75">
      <c r="D353" s="257"/>
      <c r="E353" s="257"/>
    </row>
    <row r="354" spans="4:5" ht="12.75">
      <c r="D354" s="257"/>
      <c r="E354" s="257"/>
    </row>
    <row r="355" spans="4:5" ht="12.75">
      <c r="D355" s="257"/>
      <c r="E355" s="257"/>
    </row>
    <row r="356" spans="4:5" ht="12.75">
      <c r="D356" s="257"/>
      <c r="E356" s="257"/>
    </row>
    <row r="357" spans="4:5" ht="12.75">
      <c r="D357" s="257"/>
      <c r="E357" s="257"/>
    </row>
    <row r="358" spans="4:5" ht="12.75">
      <c r="D358" s="257"/>
      <c r="E358" s="257"/>
    </row>
    <row r="359" spans="4:5" ht="12.75">
      <c r="D359" s="257"/>
      <c r="E359" s="257"/>
    </row>
    <row r="360" spans="4:5" ht="12.75">
      <c r="D360" s="257"/>
      <c r="E360" s="257"/>
    </row>
    <row r="361" spans="4:5" ht="12.75">
      <c r="D361" s="257"/>
      <c r="E361" s="257"/>
    </row>
    <row r="362" spans="4:5" ht="12.75">
      <c r="D362" s="257"/>
      <c r="E362" s="257"/>
    </row>
    <row r="363" spans="4:5" ht="12.75">
      <c r="D363" s="257"/>
      <c r="E363" s="257"/>
    </row>
    <row r="364" spans="4:5" ht="12.75">
      <c r="D364" s="257"/>
      <c r="E364" s="257"/>
    </row>
    <row r="365" spans="4:5" ht="12.75">
      <c r="D365" s="257"/>
      <c r="E365" s="257"/>
    </row>
    <row r="366" spans="4:5" ht="12.75">
      <c r="D366" s="257"/>
      <c r="E366" s="257"/>
    </row>
    <row r="367" spans="4:5" ht="12.75">
      <c r="D367" s="257"/>
      <c r="E367" s="257"/>
    </row>
    <row r="368" spans="4:5" ht="12.75">
      <c r="D368" s="257"/>
      <c r="E368" s="257"/>
    </row>
    <row r="369" spans="4:5" ht="12.75">
      <c r="D369" s="257"/>
      <c r="E369" s="257"/>
    </row>
    <row r="370" spans="4:5" ht="12.75">
      <c r="D370" s="257"/>
      <c r="E370" s="257"/>
    </row>
    <row r="371" spans="4:5" ht="12.75">
      <c r="D371" s="257"/>
      <c r="E371" s="257"/>
    </row>
    <row r="372" spans="4:5" ht="12.75">
      <c r="D372" s="257"/>
      <c r="E372" s="257"/>
    </row>
    <row r="373" spans="4:5" ht="12.75">
      <c r="D373" s="257"/>
      <c r="E373" s="257"/>
    </row>
    <row r="374" spans="4:5" ht="12.75">
      <c r="D374" s="257"/>
      <c r="E374" s="257"/>
    </row>
    <row r="375" spans="4:5" ht="12.75">
      <c r="D375" s="257"/>
      <c r="E375" s="257"/>
    </row>
    <row r="376" spans="4:5" ht="12.75">
      <c r="D376" s="257"/>
      <c r="E376" s="257"/>
    </row>
    <row r="377" spans="4:5" ht="12.75">
      <c r="D377" s="257"/>
      <c r="E377" s="257"/>
    </row>
    <row r="378" spans="4:5" ht="12.75">
      <c r="D378" s="257"/>
      <c r="E378" s="257"/>
    </row>
    <row r="379" spans="4:5" ht="12.75">
      <c r="D379" s="257"/>
      <c r="E379" s="257"/>
    </row>
    <row r="383" spans="1:5" ht="12.75">
      <c r="A383" s="310"/>
      <c r="B383" s="310"/>
      <c r="C383" s="311"/>
      <c r="D383" s="312"/>
      <c r="E383" s="313"/>
    </row>
    <row r="384" spans="4:5" ht="12.75">
      <c r="D384" s="257"/>
      <c r="E384" s="257"/>
    </row>
    <row r="385" spans="4:5" ht="12.75">
      <c r="D385" s="257"/>
      <c r="E385" s="257"/>
    </row>
    <row r="386" spans="4:5" ht="12.75">
      <c r="D386" s="257"/>
      <c r="E386" s="257"/>
    </row>
    <row r="387" spans="4:5" ht="12.75">
      <c r="D387" s="257"/>
      <c r="E387" s="257"/>
    </row>
    <row r="388" spans="4:5" ht="12.75">
      <c r="D388" s="257"/>
      <c r="E388" s="257"/>
    </row>
    <row r="389" spans="4:5" ht="12.75">
      <c r="D389" s="257"/>
      <c r="E389" s="257"/>
    </row>
    <row r="390" spans="4:5" ht="12.75">
      <c r="D390" s="257"/>
      <c r="E390" s="257"/>
    </row>
    <row r="391" spans="4:5" ht="12.75">
      <c r="D391" s="257"/>
      <c r="E391" s="257"/>
    </row>
    <row r="392" spans="4:5" ht="12.75">
      <c r="D392" s="257"/>
      <c r="E392" s="257"/>
    </row>
    <row r="393" spans="4:5" ht="12.75">
      <c r="D393" s="257"/>
      <c r="E393" s="257"/>
    </row>
    <row r="394" spans="4:5" ht="12.75">
      <c r="D394" s="257"/>
      <c r="E394" s="257"/>
    </row>
    <row r="395" spans="4:5" ht="12.75">
      <c r="D395" s="257"/>
      <c r="E395" s="257"/>
    </row>
    <row r="396" spans="4:5" ht="12.75">
      <c r="D396" s="257"/>
      <c r="E396" s="257"/>
    </row>
    <row r="397" spans="4:5" ht="12.75">
      <c r="D397" s="257"/>
      <c r="E397" s="257"/>
    </row>
    <row r="398" spans="4:5" ht="12.75">
      <c r="D398" s="257"/>
      <c r="E398" s="257"/>
    </row>
    <row r="399" spans="4:5" ht="12.75">
      <c r="D399" s="257"/>
      <c r="E399" s="257"/>
    </row>
    <row r="400" spans="4:5" ht="12.75">
      <c r="D400" s="257"/>
      <c r="E400" s="257"/>
    </row>
    <row r="401" spans="4:5" ht="12.75">
      <c r="D401" s="257"/>
      <c r="E401" s="257"/>
    </row>
    <row r="402" spans="4:5" ht="12.75">
      <c r="D402" s="257"/>
      <c r="E402" s="257"/>
    </row>
    <row r="403" spans="4:5" ht="12.75">
      <c r="D403" s="257"/>
      <c r="E403" s="257"/>
    </row>
    <row r="404" spans="4:5" ht="12.75">
      <c r="D404" s="257"/>
      <c r="E404" s="257"/>
    </row>
    <row r="405" spans="4:5" ht="12.75">
      <c r="D405" s="257"/>
      <c r="E405" s="257"/>
    </row>
    <row r="406" spans="4:5" ht="12.75">
      <c r="D406" s="257"/>
      <c r="E406" s="257"/>
    </row>
    <row r="407" spans="4:5" ht="12.75">
      <c r="D407" s="257"/>
      <c r="E407" s="257"/>
    </row>
    <row r="408" spans="4:5" ht="12.75">
      <c r="D408" s="257"/>
      <c r="E408" s="257"/>
    </row>
    <row r="409" spans="4:5" ht="12.75">
      <c r="D409" s="257"/>
      <c r="E409" s="257"/>
    </row>
    <row r="410" spans="4:5" ht="12.75">
      <c r="D410" s="257"/>
      <c r="E410" s="257"/>
    </row>
    <row r="411" spans="4:5" ht="12.75">
      <c r="D411" s="257"/>
      <c r="E411" s="257"/>
    </row>
    <row r="412" spans="4:5" ht="12.75">
      <c r="D412" s="257"/>
      <c r="E412" s="257"/>
    </row>
    <row r="413" spans="4:5" ht="12.75">
      <c r="D413" s="257"/>
      <c r="E413" s="257"/>
    </row>
    <row r="414" spans="4:5" ht="12.75">
      <c r="D414" s="257"/>
      <c r="E414" s="257"/>
    </row>
    <row r="415" spans="4:5" ht="12.75">
      <c r="D415" s="257"/>
      <c r="E415" s="257"/>
    </row>
    <row r="416" spans="4:5" ht="12.75">
      <c r="D416" s="257"/>
      <c r="E416" s="257"/>
    </row>
    <row r="417" spans="4:5" ht="12.75">
      <c r="D417" s="257"/>
      <c r="E417" s="257"/>
    </row>
    <row r="418" spans="4:5" ht="12.75">
      <c r="D418" s="257"/>
      <c r="E418" s="257"/>
    </row>
    <row r="419" spans="4:5" ht="12.75">
      <c r="D419" s="257"/>
      <c r="E419" s="257"/>
    </row>
    <row r="420" spans="4:5" ht="12.75">
      <c r="D420" s="257"/>
      <c r="E420" s="257"/>
    </row>
    <row r="421" spans="4:5" ht="12.75">
      <c r="D421" s="257"/>
      <c r="E421" s="257"/>
    </row>
    <row r="422" spans="4:5" ht="12.75">
      <c r="D422" s="257"/>
      <c r="E422" s="257"/>
    </row>
    <row r="423" spans="4:5" ht="12.75">
      <c r="D423" s="257"/>
      <c r="E423" s="257"/>
    </row>
    <row r="424" spans="4:5" ht="12.75">
      <c r="D424" s="257"/>
      <c r="E424" s="257"/>
    </row>
    <row r="425" spans="4:5" ht="12.75">
      <c r="D425" s="257"/>
      <c r="E425" s="257"/>
    </row>
    <row r="426" spans="4:5" ht="12.75">
      <c r="D426" s="257"/>
      <c r="E426" s="257"/>
    </row>
    <row r="427" spans="4:5" ht="12.75">
      <c r="D427" s="257"/>
      <c r="E427" s="257"/>
    </row>
    <row r="428" spans="4:5" ht="12.75">
      <c r="D428" s="257"/>
      <c r="E428" s="257"/>
    </row>
    <row r="429" spans="4:5" ht="12.75">
      <c r="D429" s="257"/>
      <c r="E429" s="257"/>
    </row>
    <row r="430" spans="4:5" ht="12.75">
      <c r="D430" s="257"/>
      <c r="E430" s="257"/>
    </row>
    <row r="431" spans="4:5" ht="12.75">
      <c r="D431" s="257"/>
      <c r="E431" s="257"/>
    </row>
    <row r="432" spans="4:5" ht="12.75">
      <c r="D432" s="257"/>
      <c r="E432" s="257"/>
    </row>
    <row r="433" spans="4:5" ht="12.75">
      <c r="D433" s="257"/>
      <c r="E433" s="257"/>
    </row>
    <row r="434" spans="4:5" ht="12.75">
      <c r="D434" s="257"/>
      <c r="E434" s="257"/>
    </row>
    <row r="435" spans="4:5" ht="12.75">
      <c r="D435" s="257"/>
      <c r="E435" s="257"/>
    </row>
    <row r="436" spans="4:5" ht="12.75">
      <c r="D436" s="257"/>
      <c r="E436" s="257"/>
    </row>
    <row r="437" spans="4:5" ht="12.75">
      <c r="D437" s="257"/>
      <c r="E437" s="257"/>
    </row>
    <row r="438" spans="4:5" ht="12.75">
      <c r="D438" s="257"/>
      <c r="E438" s="257"/>
    </row>
    <row r="439" spans="4:5" ht="12.75">
      <c r="D439" s="257"/>
      <c r="E439" s="257"/>
    </row>
    <row r="440" spans="4:5" ht="12.75">
      <c r="D440" s="257"/>
      <c r="E440" s="257"/>
    </row>
    <row r="441" spans="4:5" ht="12.75">
      <c r="D441" s="257"/>
      <c r="E441" s="257"/>
    </row>
    <row r="442" spans="4:5" ht="12.75">
      <c r="D442" s="257"/>
      <c r="E442" s="257"/>
    </row>
    <row r="443" spans="4:5" ht="12.75">
      <c r="D443" s="257"/>
      <c r="E443" s="257"/>
    </row>
    <row r="444" spans="4:5" ht="12.75">
      <c r="D444" s="257"/>
      <c r="E444" s="257"/>
    </row>
    <row r="445" spans="4:5" ht="12.75">
      <c r="D445" s="257"/>
      <c r="E445" s="257"/>
    </row>
    <row r="446" spans="4:5" ht="12.75">
      <c r="D446" s="257"/>
      <c r="E446" s="257"/>
    </row>
    <row r="447" spans="4:5" ht="12.75">
      <c r="D447" s="257"/>
      <c r="E447" s="257"/>
    </row>
    <row r="448" spans="4:5" ht="12.75">
      <c r="D448" s="257"/>
      <c r="E448" s="257"/>
    </row>
    <row r="449" spans="4:5" ht="12.75">
      <c r="D449" s="257"/>
      <c r="E449" s="257"/>
    </row>
    <row r="450" spans="4:5" ht="12.75">
      <c r="D450" s="257"/>
      <c r="E450" s="257"/>
    </row>
    <row r="451" spans="4:5" ht="12.75">
      <c r="D451" s="257"/>
      <c r="E451" s="257"/>
    </row>
    <row r="452" spans="4:5" ht="12.75">
      <c r="D452" s="257"/>
      <c r="E452" s="257"/>
    </row>
    <row r="453" spans="4:5" ht="12.75">
      <c r="D453" s="257"/>
      <c r="E453" s="257"/>
    </row>
    <row r="454" spans="4:5" ht="12.75">
      <c r="D454" s="257"/>
      <c r="E454" s="257"/>
    </row>
    <row r="455" spans="4:5" ht="12.75">
      <c r="D455" s="257"/>
      <c r="E455" s="257"/>
    </row>
    <row r="456" spans="4:5" ht="12.75">
      <c r="D456" s="257"/>
      <c r="E456" s="257"/>
    </row>
    <row r="457" spans="4:5" ht="12.75">
      <c r="D457" s="257"/>
      <c r="E457" s="257"/>
    </row>
    <row r="458" spans="4:5" ht="12.75">
      <c r="D458" s="257"/>
      <c r="E458" s="257"/>
    </row>
    <row r="459" spans="4:5" ht="12.75">
      <c r="D459" s="257"/>
      <c r="E459" s="257"/>
    </row>
    <row r="460" spans="4:5" ht="12.75">
      <c r="D460" s="257"/>
      <c r="E460" s="257"/>
    </row>
    <row r="461" spans="4:5" ht="12.75">
      <c r="D461" s="257"/>
      <c r="E461" s="257"/>
    </row>
    <row r="462" spans="4:5" ht="12.75">
      <c r="D462" s="257"/>
      <c r="E462" s="257"/>
    </row>
    <row r="463" spans="4:5" ht="12.75">
      <c r="D463" s="257"/>
      <c r="E463" s="257"/>
    </row>
    <row r="464" spans="4:5" ht="12.75">
      <c r="D464" s="257"/>
      <c r="E464" s="257"/>
    </row>
    <row r="465" spans="4:5" ht="12.75">
      <c r="D465" s="257"/>
      <c r="E465" s="257"/>
    </row>
    <row r="466" spans="4:5" ht="12.75">
      <c r="D466" s="257"/>
      <c r="E466" s="257"/>
    </row>
    <row r="467" spans="4:5" ht="12.75">
      <c r="D467" s="257"/>
      <c r="E467" s="257"/>
    </row>
    <row r="468" spans="4:5" ht="12.75">
      <c r="D468" s="257"/>
      <c r="E468" s="257"/>
    </row>
    <row r="469" spans="4:5" ht="12.75">
      <c r="D469" s="257"/>
      <c r="E469" s="257"/>
    </row>
    <row r="470" spans="4:5" ht="12.75">
      <c r="D470" s="257"/>
      <c r="E470" s="257"/>
    </row>
    <row r="471" spans="4:5" ht="12.75">
      <c r="D471" s="257"/>
      <c r="E471" s="257"/>
    </row>
    <row r="472" spans="4:5" ht="12.75">
      <c r="D472" s="257"/>
      <c r="E472" s="257"/>
    </row>
    <row r="473" spans="4:5" ht="12.75">
      <c r="D473" s="257"/>
      <c r="E473" s="257"/>
    </row>
    <row r="474" spans="4:5" ht="12.75">
      <c r="D474" s="257"/>
      <c r="E474" s="257"/>
    </row>
    <row r="475" spans="4:5" ht="12.75">
      <c r="D475" s="257"/>
      <c r="E475" s="257"/>
    </row>
    <row r="476" spans="4:5" ht="12.75">
      <c r="D476" s="257"/>
      <c r="E476" s="257"/>
    </row>
    <row r="477" spans="4:5" ht="12.75">
      <c r="D477" s="257"/>
      <c r="E477" s="257"/>
    </row>
    <row r="478" spans="1:5" ht="12.75">
      <c r="A478" s="310"/>
      <c r="B478" s="310"/>
      <c r="C478" s="311"/>
      <c r="D478" s="312"/>
      <c r="E478" s="313"/>
    </row>
    <row r="479" spans="1:5" ht="12.75">
      <c r="A479" s="310"/>
      <c r="B479" s="310"/>
      <c r="C479" s="311"/>
      <c r="D479" s="312"/>
      <c r="E479" s="313"/>
    </row>
    <row r="480" spans="1:5" ht="12.75">
      <c r="A480" s="310"/>
      <c r="B480" s="310"/>
      <c r="C480" s="311"/>
      <c r="D480" s="312"/>
      <c r="E480" s="313"/>
    </row>
    <row r="481" spans="1:5" ht="12.75">
      <c r="A481" s="310"/>
      <c r="B481" s="310"/>
      <c r="C481" s="311"/>
      <c r="D481" s="312"/>
      <c r="E481" s="313"/>
    </row>
    <row r="482" spans="1:5" ht="12.75">
      <c r="A482" s="310"/>
      <c r="B482" s="310"/>
      <c r="C482" s="311"/>
      <c r="D482" s="312"/>
      <c r="E482" s="313"/>
    </row>
    <row r="483" spans="1:5" ht="12.75">
      <c r="A483" s="310"/>
      <c r="B483" s="310"/>
      <c r="C483" s="311"/>
      <c r="D483" s="312"/>
      <c r="E483" s="313"/>
    </row>
    <row r="484" spans="1:5" ht="12.75">
      <c r="A484" s="310"/>
      <c r="B484" s="310"/>
      <c r="C484" s="311"/>
      <c r="D484" s="312"/>
      <c r="E484" s="313"/>
    </row>
    <row r="485" spans="1:5" ht="12.75">
      <c r="A485" s="310"/>
      <c r="B485" s="310"/>
      <c r="C485" s="311"/>
      <c r="D485" s="312"/>
      <c r="E485" s="313"/>
    </row>
    <row r="486" spans="1:5" ht="12.75">
      <c r="A486" s="310"/>
      <c r="B486" s="310"/>
      <c r="C486" s="311"/>
      <c r="D486" s="312"/>
      <c r="E486" s="313"/>
    </row>
    <row r="487" spans="1:5" ht="12.75">
      <c r="A487" s="310"/>
      <c r="B487" s="310"/>
      <c r="C487" s="311"/>
      <c r="D487" s="312"/>
      <c r="E487" s="313"/>
    </row>
    <row r="488" spans="1:5" ht="12.75">
      <c r="A488" s="310"/>
      <c r="B488" s="310"/>
      <c r="C488" s="311"/>
      <c r="D488" s="312"/>
      <c r="E488" s="313"/>
    </row>
    <row r="501" spans="1:5" ht="12.75">
      <c r="A501" s="310"/>
      <c r="B501" s="310"/>
      <c r="C501" s="311"/>
      <c r="D501" s="312"/>
      <c r="E501" s="313"/>
    </row>
    <row r="502" spans="4:5" ht="12.75">
      <c r="D502" s="257"/>
      <c r="E502" s="257"/>
    </row>
    <row r="503" spans="4:5" ht="12.75">
      <c r="D503" s="257"/>
      <c r="E503" s="257"/>
    </row>
    <row r="504" spans="4:5" ht="12.75">
      <c r="D504" s="257"/>
      <c r="E504" s="257"/>
    </row>
    <row r="505" spans="4:5" ht="12.75">
      <c r="D505" s="257"/>
      <c r="E505" s="257"/>
    </row>
    <row r="506" spans="4:5" ht="12.75">
      <c r="D506" s="257"/>
      <c r="E506" s="257"/>
    </row>
    <row r="507" spans="4:5" ht="12.75">
      <c r="D507" s="257"/>
      <c r="E507" s="257"/>
    </row>
    <row r="508" spans="4:5" ht="12.75">
      <c r="D508" s="257"/>
      <c r="E508" s="257"/>
    </row>
    <row r="509" spans="4:5" ht="12.75">
      <c r="D509" s="257"/>
      <c r="E509" s="257"/>
    </row>
    <row r="510" spans="4:5" ht="12.75">
      <c r="D510" s="257"/>
      <c r="E510" s="257"/>
    </row>
    <row r="511" spans="1:5" ht="12.75">
      <c r="A511" s="310"/>
      <c r="B511" s="310"/>
      <c r="C511" s="311"/>
      <c r="D511" s="312"/>
      <c r="E511" s="313"/>
    </row>
    <row r="512" spans="1:5" ht="12.75">
      <c r="A512" s="310"/>
      <c r="B512" s="310"/>
      <c r="C512" s="311"/>
      <c r="D512" s="312"/>
      <c r="E512" s="313"/>
    </row>
    <row r="513" spans="1:5" ht="12.75">
      <c r="A513" s="310"/>
      <c r="B513" s="310"/>
      <c r="C513" s="311"/>
      <c r="D513" s="312"/>
      <c r="E513" s="313"/>
    </row>
    <row r="514" spans="1:5" ht="12.75">
      <c r="A514" s="310"/>
      <c r="B514" s="310"/>
      <c r="C514" s="311"/>
      <c r="D514" s="312"/>
      <c r="E514" s="313"/>
    </row>
    <row r="515" spans="1:5" ht="12.75">
      <c r="A515" s="310"/>
      <c r="B515" s="310"/>
      <c r="C515" s="311"/>
      <c r="D515" s="312"/>
      <c r="E515" s="313"/>
    </row>
    <row r="516" spans="1:5" ht="12.75">
      <c r="A516" s="310"/>
      <c r="B516" s="310"/>
      <c r="C516" s="311"/>
      <c r="D516" s="312"/>
      <c r="E516" s="313"/>
    </row>
    <row r="517" spans="1:5" ht="12.75">
      <c r="A517" s="310"/>
      <c r="B517" s="310"/>
      <c r="C517" s="311"/>
      <c r="D517" s="312"/>
      <c r="E517" s="313"/>
    </row>
    <row r="518" spans="4:5" ht="12.75">
      <c r="D518" s="257"/>
      <c r="E518" s="257"/>
    </row>
    <row r="519" spans="4:5" ht="12.75">
      <c r="D519" s="257"/>
      <c r="E519" s="257"/>
    </row>
    <row r="520" spans="4:5" ht="12.75">
      <c r="D520" s="257"/>
      <c r="E520" s="257"/>
    </row>
    <row r="521" spans="4:5" ht="12.75">
      <c r="D521" s="257"/>
      <c r="E521" s="257"/>
    </row>
    <row r="522" spans="4:5" ht="12.75">
      <c r="D522" s="257"/>
      <c r="E522" s="257"/>
    </row>
    <row r="523" spans="4:5" ht="12.75">
      <c r="D523" s="257"/>
      <c r="E523" s="257"/>
    </row>
    <row r="524" spans="4:5" ht="12.75">
      <c r="D524" s="257"/>
      <c r="E524" s="257"/>
    </row>
    <row r="525" spans="4:5" ht="12.75">
      <c r="D525" s="257"/>
      <c r="E525" s="257"/>
    </row>
    <row r="526" spans="4:5" ht="12.75">
      <c r="D526" s="257"/>
      <c r="E526" s="257"/>
    </row>
    <row r="527" spans="4:5" ht="12.75">
      <c r="D527" s="257"/>
      <c r="E527" s="257"/>
    </row>
    <row r="528" spans="4:5" ht="12.75">
      <c r="D528" s="257"/>
      <c r="E528" s="257"/>
    </row>
    <row r="529" spans="4:5" ht="12.75">
      <c r="D529" s="257"/>
      <c r="E529" s="257"/>
    </row>
    <row r="530" spans="4:5" ht="12.75">
      <c r="D530" s="257"/>
      <c r="E530" s="257"/>
    </row>
    <row r="531" spans="4:5" ht="12.75">
      <c r="D531" s="257"/>
      <c r="E531" s="257"/>
    </row>
    <row r="532" spans="4:5" ht="12.75">
      <c r="D532" s="257"/>
      <c r="E532" s="257"/>
    </row>
    <row r="533" spans="4:5" ht="12.75">
      <c r="D533" s="257"/>
      <c r="E533" s="257"/>
    </row>
    <row r="534" spans="4:5" ht="12.75">
      <c r="D534" s="257"/>
      <c r="E534" s="257"/>
    </row>
    <row r="535" spans="4:5" ht="12.75">
      <c r="D535" s="257"/>
      <c r="E535" s="257"/>
    </row>
    <row r="536" spans="4:5" ht="12.75">
      <c r="D536" s="257"/>
      <c r="E536" s="257"/>
    </row>
    <row r="537" spans="4:5" ht="12.75">
      <c r="D537" s="257"/>
      <c r="E537" s="257"/>
    </row>
    <row r="538" spans="4:5" ht="12.75">
      <c r="D538" s="257"/>
      <c r="E538" s="257"/>
    </row>
    <row r="539" spans="4:5" ht="12.75">
      <c r="D539" s="257"/>
      <c r="E539" s="257"/>
    </row>
    <row r="540" spans="4:5" ht="12.75">
      <c r="D540" s="257"/>
      <c r="E540" s="257"/>
    </row>
    <row r="541" spans="4:5" ht="12.75">
      <c r="D541" s="257"/>
      <c r="E541" s="257"/>
    </row>
    <row r="542" spans="4:5" ht="12.75">
      <c r="D542" s="257"/>
      <c r="E542" s="257"/>
    </row>
    <row r="543" spans="4:5" ht="12.75">
      <c r="D543" s="257"/>
      <c r="E543" s="257"/>
    </row>
    <row r="544" spans="4:5" ht="12.75">
      <c r="D544" s="257"/>
      <c r="E544" s="257"/>
    </row>
    <row r="545" spans="4:5" ht="12.75">
      <c r="D545" s="257"/>
      <c r="E545" s="257"/>
    </row>
    <row r="546" spans="4:5" ht="12.75">
      <c r="D546" s="257"/>
      <c r="E546" s="257"/>
    </row>
    <row r="547" spans="4:5" ht="12.75">
      <c r="D547" s="257"/>
      <c r="E547" s="257"/>
    </row>
    <row r="548" spans="4:5" ht="12.75">
      <c r="D548" s="257"/>
      <c r="E548" s="257"/>
    </row>
    <row r="549" spans="4:5" ht="12.75">
      <c r="D549" s="257"/>
      <c r="E549" s="257"/>
    </row>
    <row r="550" spans="4:5" ht="12.75">
      <c r="D550" s="257"/>
      <c r="E550" s="257"/>
    </row>
    <row r="551" spans="4:5" ht="12.75">
      <c r="D551" s="257"/>
      <c r="E551" s="257"/>
    </row>
    <row r="552" spans="4:5" ht="12.75">
      <c r="D552" s="257"/>
      <c r="E552" s="257"/>
    </row>
    <row r="553" spans="4:5" ht="12.75">
      <c r="D553" s="257"/>
      <c r="E553" s="257"/>
    </row>
    <row r="554" spans="4:5" ht="12.75">
      <c r="D554" s="257"/>
      <c r="E554" s="257"/>
    </row>
    <row r="555" spans="4:5" ht="12.75">
      <c r="D555" s="257"/>
      <c r="E555" s="257"/>
    </row>
    <row r="556" spans="4:5" ht="12.75">
      <c r="D556" s="257"/>
      <c r="E556" s="257"/>
    </row>
    <row r="557" spans="4:5" ht="12.75">
      <c r="D557" s="257"/>
      <c r="E557" s="257"/>
    </row>
    <row r="558" spans="4:5" ht="12.75">
      <c r="D558" s="257"/>
      <c r="E558" s="257"/>
    </row>
    <row r="559" spans="4:5" ht="12.75">
      <c r="D559" s="257"/>
      <c r="E559" s="257"/>
    </row>
    <row r="560" spans="4:5" ht="12.75">
      <c r="D560" s="257"/>
      <c r="E560" s="257"/>
    </row>
    <row r="561" spans="4:5" ht="12.75">
      <c r="D561" s="257"/>
      <c r="E561" s="257"/>
    </row>
    <row r="562" spans="4:5" ht="12.75">
      <c r="D562" s="257"/>
      <c r="E562" s="257"/>
    </row>
    <row r="563" spans="4:5" ht="12.75">
      <c r="D563" s="257"/>
      <c r="E563" s="257"/>
    </row>
    <row r="564" spans="4:5" ht="12.75">
      <c r="D564" s="257"/>
      <c r="E564" s="257"/>
    </row>
    <row r="565" spans="1:5" ht="12.75">
      <c r="A565" s="310"/>
      <c r="B565" s="310"/>
      <c r="C565" s="311"/>
      <c r="D565" s="312"/>
      <c r="E565" s="313"/>
    </row>
    <row r="566" spans="1:5" ht="12.75">
      <c r="A566" s="310"/>
      <c r="B566" s="310"/>
      <c r="C566" s="311"/>
      <c r="D566" s="312"/>
      <c r="E566" s="313"/>
    </row>
    <row r="567" spans="1:5" ht="12.75">
      <c r="A567" s="310"/>
      <c r="B567" s="310"/>
      <c r="C567" s="311"/>
      <c r="D567" s="312"/>
      <c r="E567" s="313"/>
    </row>
    <row r="568" spans="1:5" ht="12.75">
      <c r="A568" s="310"/>
      <c r="B568" s="310"/>
      <c r="C568" s="311"/>
      <c r="D568" s="312"/>
      <c r="E568" s="313"/>
    </row>
    <row r="569" spans="1:5" ht="12.75">
      <c r="A569" s="310"/>
      <c r="B569" s="310"/>
      <c r="C569" s="311"/>
      <c r="D569" s="312"/>
      <c r="E569" s="313"/>
    </row>
    <row r="570" spans="1:5" ht="12.75">
      <c r="A570" s="310"/>
      <c r="B570" s="310"/>
      <c r="C570" s="311"/>
      <c r="D570" s="312"/>
      <c r="E570" s="313"/>
    </row>
    <row r="571" spans="1:5" ht="12.75">
      <c r="A571" s="310"/>
      <c r="B571" s="310"/>
      <c r="C571" s="311"/>
      <c r="D571" s="312"/>
      <c r="E571" s="313"/>
    </row>
    <row r="572" spans="1:5" ht="12.75">
      <c r="A572" s="310"/>
      <c r="B572" s="310"/>
      <c r="C572" s="311"/>
      <c r="D572" s="312"/>
      <c r="E572" s="313"/>
    </row>
    <row r="573" spans="1:5" ht="12.75">
      <c r="A573" s="310"/>
      <c r="B573" s="310"/>
      <c r="C573" s="311"/>
      <c r="D573" s="312"/>
      <c r="E573" s="313"/>
    </row>
    <row r="574" spans="1:5" ht="12.75">
      <c r="A574" s="310"/>
      <c r="B574" s="310"/>
      <c r="C574" s="311"/>
      <c r="D574" s="312"/>
      <c r="E574" s="313"/>
    </row>
    <row r="575" spans="1:5" ht="12.75">
      <c r="A575" s="310"/>
      <c r="B575" s="310"/>
      <c r="C575" s="311"/>
      <c r="D575" s="312"/>
      <c r="E575" s="313"/>
    </row>
    <row r="576" spans="1:5" ht="12.75">
      <c r="A576" s="310"/>
      <c r="B576" s="310"/>
      <c r="C576" s="311"/>
      <c r="D576" s="312"/>
      <c r="E576" s="313"/>
    </row>
    <row r="577" spans="1:5" ht="12.75">
      <c r="A577" s="310"/>
      <c r="B577" s="310"/>
      <c r="C577" s="311"/>
      <c r="D577" s="312"/>
      <c r="E577" s="313"/>
    </row>
    <row r="578" spans="1:5" ht="12.75">
      <c r="A578" s="310"/>
      <c r="B578" s="310"/>
      <c r="C578" s="311"/>
      <c r="D578" s="312"/>
      <c r="E578" s="313"/>
    </row>
    <row r="579" spans="1:5" ht="12.75">
      <c r="A579" s="310"/>
      <c r="B579" s="310"/>
      <c r="C579" s="311"/>
      <c r="D579" s="312"/>
      <c r="E579" s="313"/>
    </row>
    <row r="580" spans="1:5" ht="12.75">
      <c r="A580" s="310"/>
      <c r="B580" s="310"/>
      <c r="C580" s="311"/>
      <c r="D580" s="312"/>
      <c r="E580" s="313"/>
    </row>
    <row r="581" spans="1:5" ht="12.75">
      <c r="A581" s="310"/>
      <c r="B581" s="310"/>
      <c r="C581" s="311"/>
      <c r="D581" s="312"/>
      <c r="E581" s="313"/>
    </row>
    <row r="582" spans="1:5" ht="12.75">
      <c r="A582" s="310"/>
      <c r="B582" s="310"/>
      <c r="C582" s="311"/>
      <c r="D582" s="312"/>
      <c r="E582" s="313"/>
    </row>
    <row r="583" spans="1:5" ht="12.75">
      <c r="A583" s="310"/>
      <c r="B583" s="310"/>
      <c r="C583" s="311"/>
      <c r="D583" s="312"/>
      <c r="E583" s="313"/>
    </row>
    <row r="584" spans="1:5" ht="12.75">
      <c r="A584" s="310"/>
      <c r="B584" s="310"/>
      <c r="C584" s="311"/>
      <c r="D584" s="312"/>
      <c r="E584" s="313"/>
    </row>
    <row r="585" spans="1:5" ht="12.75">
      <c r="A585" s="310"/>
      <c r="B585" s="310"/>
      <c r="C585" s="311"/>
      <c r="D585" s="312"/>
      <c r="E585" s="313"/>
    </row>
    <row r="586" spans="1:5" ht="12.75">
      <c r="A586" s="310"/>
      <c r="B586" s="310"/>
      <c r="C586" s="311"/>
      <c r="D586" s="312"/>
      <c r="E586" s="313"/>
    </row>
    <row r="587" spans="1:5" ht="12.75">
      <c r="A587" s="310"/>
      <c r="B587" s="310"/>
      <c r="C587" s="311"/>
      <c r="D587" s="312"/>
      <c r="E587" s="313"/>
    </row>
    <row r="588" spans="1:5" ht="12.75">
      <c r="A588" s="310"/>
      <c r="B588" s="310"/>
      <c r="C588" s="311"/>
      <c r="D588" s="312"/>
      <c r="E588" s="313"/>
    </row>
    <row r="589" spans="1:5" ht="12.75">
      <c r="A589" s="310"/>
      <c r="B589" s="310"/>
      <c r="C589" s="311"/>
      <c r="D589" s="312"/>
      <c r="E589" s="313"/>
    </row>
    <row r="590" spans="1:5" ht="12.75">
      <c r="A590" s="310"/>
      <c r="B590" s="310"/>
      <c r="C590" s="311"/>
      <c r="D590" s="312"/>
      <c r="E590" s="313"/>
    </row>
    <row r="591" spans="1:5" ht="12.75">
      <c r="A591" s="310"/>
      <c r="B591" s="310"/>
      <c r="C591" s="311"/>
      <c r="D591" s="312"/>
      <c r="E591" s="313"/>
    </row>
    <row r="592" spans="1:5" ht="12.75">
      <c r="A592" s="310"/>
      <c r="B592" s="310"/>
      <c r="C592" s="311"/>
      <c r="D592" s="312"/>
      <c r="E592" s="313"/>
    </row>
    <row r="593" spans="1:5" ht="12.75">
      <c r="A593" s="310"/>
      <c r="B593" s="310"/>
      <c r="C593" s="311"/>
      <c r="D593" s="312"/>
      <c r="E593" s="313"/>
    </row>
    <row r="594" spans="1:5" ht="12.75">
      <c r="A594" s="310"/>
      <c r="B594" s="310"/>
      <c r="C594" s="311"/>
      <c r="D594" s="312"/>
      <c r="E594" s="313"/>
    </row>
    <row r="595" spans="1:5" ht="12.75">
      <c r="A595" s="310"/>
      <c r="B595" s="310"/>
      <c r="C595" s="311"/>
      <c r="D595" s="312"/>
      <c r="E595" s="313"/>
    </row>
    <row r="596" spans="1:5" ht="12.75">
      <c r="A596" s="310"/>
      <c r="B596" s="310"/>
      <c r="C596" s="311"/>
      <c r="D596" s="312"/>
      <c r="E596" s="313"/>
    </row>
    <row r="597" spans="1:5" ht="12.75">
      <c r="A597" s="310"/>
      <c r="B597" s="310"/>
      <c r="C597" s="311"/>
      <c r="D597" s="312"/>
      <c r="E597" s="313"/>
    </row>
    <row r="598" spans="1:5" ht="12.75">
      <c r="A598" s="310"/>
      <c r="B598" s="310"/>
      <c r="C598" s="311"/>
      <c r="D598" s="312"/>
      <c r="E598" s="313"/>
    </row>
    <row r="599" spans="1:5" ht="12.75">
      <c r="A599" s="310"/>
      <c r="B599" s="310"/>
      <c r="C599" s="311"/>
      <c r="D599" s="312"/>
      <c r="E599" s="313"/>
    </row>
    <row r="600" spans="1:5" ht="12.75">
      <c r="A600" s="310"/>
      <c r="B600" s="310"/>
      <c r="C600" s="311"/>
      <c r="D600" s="312"/>
      <c r="E600" s="313"/>
    </row>
    <row r="601" spans="1:5" ht="12.75">
      <c r="A601" s="310"/>
      <c r="B601" s="310"/>
      <c r="C601" s="311"/>
      <c r="D601" s="312"/>
      <c r="E601" s="313"/>
    </row>
    <row r="602" spans="1:5" ht="12.75">
      <c r="A602" s="310"/>
      <c r="B602" s="310"/>
      <c r="C602" s="311"/>
      <c r="D602" s="312"/>
      <c r="E602" s="313"/>
    </row>
    <row r="603" spans="1:5" ht="12.75">
      <c r="A603" s="310"/>
      <c r="B603" s="310"/>
      <c r="C603" s="311"/>
      <c r="D603" s="312"/>
      <c r="E603" s="313"/>
    </row>
    <row r="604" spans="1:5" ht="12.75">
      <c r="A604" s="310"/>
      <c r="B604" s="310"/>
      <c r="C604" s="311"/>
      <c r="D604" s="312"/>
      <c r="E604" s="313"/>
    </row>
    <row r="605" spans="1:5" ht="12.75">
      <c r="A605" s="310"/>
      <c r="B605" s="310"/>
      <c r="C605" s="311"/>
      <c r="D605" s="312"/>
      <c r="E605" s="313"/>
    </row>
    <row r="606" spans="1:5" ht="12.75">
      <c r="A606" s="310"/>
      <c r="B606" s="310"/>
      <c r="C606" s="311"/>
      <c r="D606" s="312"/>
      <c r="E606" s="313"/>
    </row>
    <row r="607" spans="1:5" ht="12.75">
      <c r="A607" s="310"/>
      <c r="B607" s="310"/>
      <c r="C607" s="311"/>
      <c r="D607" s="312"/>
      <c r="E607" s="313"/>
    </row>
    <row r="608" spans="1:5" ht="12.75">
      <c r="A608" s="310"/>
      <c r="B608" s="310"/>
      <c r="C608" s="311"/>
      <c r="D608" s="312"/>
      <c r="E608" s="313"/>
    </row>
    <row r="609" spans="1:5" ht="12.75">
      <c r="A609" s="310"/>
      <c r="B609" s="310"/>
      <c r="C609" s="311"/>
      <c r="D609" s="312"/>
      <c r="E609" s="313"/>
    </row>
  </sheetData>
  <sheetProtection/>
  <mergeCells count="12">
    <mergeCell ref="A2:P2"/>
    <mergeCell ref="A1:P1"/>
    <mergeCell ref="A3:P3"/>
    <mergeCell ref="L11:P11"/>
    <mergeCell ref="A87:K87"/>
    <mergeCell ref="A11:A12"/>
    <mergeCell ref="B11:B12"/>
    <mergeCell ref="C11:C12"/>
    <mergeCell ref="D11:D12"/>
    <mergeCell ref="E11:E12"/>
    <mergeCell ref="F11:K11"/>
    <mergeCell ref="A86:K86"/>
  </mergeCells>
  <printOptions/>
  <pageMargins left="0.1968503937007874" right="0.1968503937007874" top="0.984251968503937" bottom="0.4330708661417323" header="0.31496062992125984" footer="0.393700787401574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P607"/>
  <sheetViews>
    <sheetView showZeros="0" zoomScaleSheetLayoutView="100" zoomScalePageLayoutView="0" workbookViewId="0" topLeftCell="A1">
      <selection activeCell="A7" sqref="A7"/>
    </sheetView>
  </sheetViews>
  <sheetFormatPr defaultColWidth="12.28125" defaultRowHeight="15"/>
  <cols>
    <col min="1" max="1" width="5.7109375" style="256" customWidth="1"/>
    <col min="2" max="2" width="13.00390625" style="256" customWidth="1"/>
    <col min="3" max="3" width="55.7109375" style="262" customWidth="1"/>
    <col min="4" max="4" width="7.7109375" style="256" customWidth="1"/>
    <col min="5" max="5" width="7.7109375" style="314" customWidth="1"/>
    <col min="6" max="11" width="8.7109375" style="256" customWidth="1"/>
    <col min="12" max="15" width="9.7109375" style="256" customWidth="1"/>
    <col min="16" max="16" width="12.7109375" style="256" customWidth="1"/>
    <col min="17" max="16384" width="12.28125" style="257" customWidth="1"/>
  </cols>
  <sheetData>
    <row r="1" spans="1:16" s="250" customFormat="1" ht="12.75" customHeight="1">
      <c r="A1" s="429" t="s">
        <v>574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251" customFormat="1" ht="13.5" customHeight="1">
      <c r="A2" s="430" t="s">
        <v>114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</row>
    <row r="3" spans="1:16" s="252" customFormat="1" ht="12.75" customHeight="1">
      <c r="A3" s="428" t="s">
        <v>117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8" ht="12.75">
      <c r="A4" s="253" t="s">
        <v>561</v>
      </c>
      <c r="B4" s="254"/>
      <c r="C4" s="254"/>
      <c r="D4" s="254"/>
      <c r="E4" s="255"/>
      <c r="F4" s="254"/>
      <c r="G4" s="254"/>
      <c r="H4" s="254"/>
    </row>
    <row r="5" spans="1:8" ht="12.75">
      <c r="A5" s="253" t="s">
        <v>554</v>
      </c>
      <c r="B5" s="254"/>
      <c r="C5" s="254"/>
      <c r="D5" s="254"/>
      <c r="E5" s="255"/>
      <c r="F5" s="254"/>
      <c r="G5" s="254"/>
      <c r="H5" s="254"/>
    </row>
    <row r="6" spans="1:8" ht="12.75">
      <c r="A6" s="253" t="s">
        <v>555</v>
      </c>
      <c r="B6" s="254"/>
      <c r="C6" s="254"/>
      <c r="D6" s="254"/>
      <c r="E6" s="255"/>
      <c r="F6" s="254"/>
      <c r="G6" s="254"/>
      <c r="H6" s="254"/>
    </row>
    <row r="7" spans="1:8" ht="12.75">
      <c r="A7" s="253"/>
      <c r="B7" s="254"/>
      <c r="C7" s="254"/>
      <c r="D7" s="254"/>
      <c r="E7" s="255"/>
      <c r="F7" s="254"/>
      <c r="G7" s="254"/>
      <c r="H7" s="254"/>
    </row>
    <row r="8" spans="1:16" s="251" customFormat="1" ht="12.75">
      <c r="A8" s="335" t="s">
        <v>575</v>
      </c>
      <c r="B8" s="254"/>
      <c r="C8" s="254"/>
      <c r="D8" s="254"/>
      <c r="E8" s="255"/>
      <c r="F8" s="254"/>
      <c r="G8" s="254"/>
      <c r="H8" s="254"/>
      <c r="I8" s="258"/>
      <c r="J8" s="258"/>
      <c r="K8" s="258"/>
      <c r="L8" s="258"/>
      <c r="M8" s="253" t="s">
        <v>97</v>
      </c>
      <c r="N8" s="254"/>
      <c r="O8" s="259">
        <v>0</v>
      </c>
      <c r="P8" s="253" t="s">
        <v>100</v>
      </c>
    </row>
    <row r="9" spans="1:16" s="251" customFormat="1" ht="12.75">
      <c r="A9" s="257"/>
      <c r="B9" s="257"/>
      <c r="C9" s="260"/>
      <c r="D9" s="261"/>
      <c r="E9" s="262"/>
      <c r="F9" s="261"/>
      <c r="G9" s="261"/>
      <c r="H9" s="258"/>
      <c r="I9" s="258"/>
      <c r="J9" s="258"/>
      <c r="K9" s="258"/>
      <c r="L9" s="258"/>
      <c r="M9" s="253"/>
      <c r="N9" s="254"/>
      <c r="O9" s="254"/>
      <c r="P9" s="254"/>
    </row>
    <row r="10" spans="1:16" s="251" customFormat="1" ht="12.75">
      <c r="A10" s="263"/>
      <c r="B10" s="263"/>
      <c r="C10" s="263"/>
      <c r="D10" s="261"/>
      <c r="E10" s="261"/>
      <c r="F10" s="258"/>
      <c r="G10" s="258"/>
      <c r="H10" s="258"/>
      <c r="I10" s="258"/>
      <c r="J10" s="258"/>
      <c r="K10" s="258"/>
      <c r="L10" s="258"/>
      <c r="M10" s="253" t="s">
        <v>547</v>
      </c>
      <c r="N10" s="254"/>
      <c r="O10" s="254"/>
      <c r="P10" s="254"/>
    </row>
    <row r="11" spans="1:16" s="254" customFormat="1" ht="13.5" customHeight="1">
      <c r="A11" s="419" t="s">
        <v>162</v>
      </c>
      <c r="B11" s="419" t="s">
        <v>132</v>
      </c>
      <c r="C11" s="420" t="s">
        <v>139</v>
      </c>
      <c r="D11" s="419" t="s">
        <v>163</v>
      </c>
      <c r="E11" s="421" t="s">
        <v>164</v>
      </c>
      <c r="F11" s="422" t="s">
        <v>141</v>
      </c>
      <c r="G11" s="422"/>
      <c r="H11" s="422"/>
      <c r="I11" s="422"/>
      <c r="J11" s="422"/>
      <c r="K11" s="422"/>
      <c r="L11" s="422" t="s">
        <v>126</v>
      </c>
      <c r="M11" s="422"/>
      <c r="N11" s="422"/>
      <c r="O11" s="422"/>
      <c r="P11" s="422"/>
    </row>
    <row r="12" spans="1:16" s="254" customFormat="1" ht="54.75" customHeight="1">
      <c r="A12" s="419"/>
      <c r="B12" s="419"/>
      <c r="C12" s="420"/>
      <c r="D12" s="419"/>
      <c r="E12" s="421"/>
      <c r="F12" s="264" t="s">
        <v>127</v>
      </c>
      <c r="G12" s="264" t="s">
        <v>128</v>
      </c>
      <c r="H12" s="264" t="s">
        <v>107</v>
      </c>
      <c r="I12" s="264" t="s">
        <v>108</v>
      </c>
      <c r="J12" s="264" t="s">
        <v>109</v>
      </c>
      <c r="K12" s="264" t="s">
        <v>129</v>
      </c>
      <c r="L12" s="264" t="s">
        <v>130</v>
      </c>
      <c r="M12" s="264" t="s">
        <v>107</v>
      </c>
      <c r="N12" s="264" t="s">
        <v>108</v>
      </c>
      <c r="O12" s="264" t="s">
        <v>109</v>
      </c>
      <c r="P12" s="264" t="s">
        <v>131</v>
      </c>
    </row>
    <row r="13" spans="1:16" s="267" customFormat="1" ht="12.75">
      <c r="A13" s="265">
        <v>1</v>
      </c>
      <c r="B13" s="265">
        <v>2</v>
      </c>
      <c r="C13" s="266">
        <v>3</v>
      </c>
      <c r="D13" s="265">
        <v>4</v>
      </c>
      <c r="E13" s="265">
        <v>5</v>
      </c>
      <c r="F13" s="265">
        <v>6</v>
      </c>
      <c r="G13" s="265">
        <v>7</v>
      </c>
      <c r="H13" s="265">
        <v>8</v>
      </c>
      <c r="I13" s="265">
        <v>9</v>
      </c>
      <c r="J13" s="265">
        <v>10</v>
      </c>
      <c r="K13" s="265">
        <v>11</v>
      </c>
      <c r="L13" s="265">
        <v>12</v>
      </c>
      <c r="M13" s="265">
        <v>13</v>
      </c>
      <c r="N13" s="265">
        <v>14</v>
      </c>
      <c r="O13" s="265">
        <v>15</v>
      </c>
      <c r="P13" s="265">
        <v>16</v>
      </c>
    </row>
    <row r="14" spans="1:16" ht="3" customHeight="1">
      <c r="A14" s="268"/>
      <c r="B14" s="268"/>
      <c r="C14" s="269"/>
      <c r="D14" s="270"/>
      <c r="E14" s="271"/>
      <c r="F14" s="272"/>
      <c r="G14" s="271"/>
      <c r="H14" s="271"/>
      <c r="I14" s="272"/>
      <c r="J14" s="272"/>
      <c r="K14" s="271"/>
      <c r="L14" s="271"/>
      <c r="M14" s="271"/>
      <c r="N14" s="271"/>
      <c r="O14" s="271"/>
      <c r="P14" s="271"/>
    </row>
    <row r="15" spans="1:16" ht="15.75">
      <c r="A15" s="350"/>
      <c r="B15" s="351"/>
      <c r="C15" s="352" t="s">
        <v>577</v>
      </c>
      <c r="D15" s="351"/>
      <c r="E15" s="353"/>
      <c r="F15" s="354"/>
      <c r="G15" s="355"/>
      <c r="H15" s="355"/>
      <c r="I15" s="354"/>
      <c r="J15" s="354"/>
      <c r="K15" s="355"/>
      <c r="L15" s="355"/>
      <c r="M15" s="355"/>
      <c r="N15" s="355"/>
      <c r="O15" s="355"/>
      <c r="P15" s="355"/>
    </row>
    <row r="16" spans="1:16" ht="12.75">
      <c r="A16" s="268"/>
      <c r="B16" s="336"/>
      <c r="C16" s="339"/>
      <c r="D16" s="336"/>
      <c r="E16" s="338"/>
      <c r="F16" s="272"/>
      <c r="G16" s="271"/>
      <c r="H16" s="271"/>
      <c r="I16" s="272"/>
      <c r="J16" s="272"/>
      <c r="K16" s="271"/>
      <c r="L16" s="271"/>
      <c r="M16" s="271"/>
      <c r="N16" s="271"/>
      <c r="O16" s="271"/>
      <c r="P16" s="271"/>
    </row>
    <row r="17" spans="1:16" ht="38.25">
      <c r="A17" s="268">
        <v>1</v>
      </c>
      <c r="B17" s="336" t="s">
        <v>578</v>
      </c>
      <c r="C17" s="340" t="s">
        <v>579</v>
      </c>
      <c r="D17" s="341" t="s">
        <v>2</v>
      </c>
      <c r="E17" s="341">
        <v>1</v>
      </c>
      <c r="F17" s="272"/>
      <c r="G17" s="271"/>
      <c r="H17" s="271"/>
      <c r="I17" s="272"/>
      <c r="J17" s="272"/>
      <c r="K17" s="271"/>
      <c r="L17" s="271"/>
      <c r="M17" s="271"/>
      <c r="N17" s="271"/>
      <c r="O17" s="271"/>
      <c r="P17" s="271"/>
    </row>
    <row r="18" spans="1:16" ht="12.75">
      <c r="A18" s="268">
        <v>2</v>
      </c>
      <c r="B18" s="336">
        <v>28908</v>
      </c>
      <c r="C18" s="340" t="s">
        <v>580</v>
      </c>
      <c r="D18" s="341" t="s">
        <v>2</v>
      </c>
      <c r="E18" s="341">
        <v>1</v>
      </c>
      <c r="F18" s="272"/>
      <c r="G18" s="271"/>
      <c r="H18" s="271"/>
      <c r="I18" s="272"/>
      <c r="J18" s="272"/>
      <c r="K18" s="271"/>
      <c r="L18" s="271"/>
      <c r="M18" s="271"/>
      <c r="N18" s="271"/>
      <c r="O18" s="271"/>
      <c r="P18" s="271"/>
    </row>
    <row r="19" spans="1:16" ht="25.5">
      <c r="A19" s="268">
        <v>3</v>
      </c>
      <c r="B19" s="336" t="s">
        <v>581</v>
      </c>
      <c r="C19" s="340" t="s">
        <v>582</v>
      </c>
      <c r="D19" s="341" t="s">
        <v>2</v>
      </c>
      <c r="E19" s="341">
        <v>1</v>
      </c>
      <c r="F19" s="272"/>
      <c r="G19" s="271"/>
      <c r="H19" s="271"/>
      <c r="I19" s="272"/>
      <c r="J19" s="272"/>
      <c r="K19" s="271"/>
      <c r="L19" s="271"/>
      <c r="M19" s="271"/>
      <c r="N19" s="271"/>
      <c r="O19" s="271"/>
      <c r="P19" s="271"/>
    </row>
    <row r="20" spans="1:16" ht="12.75">
      <c r="A20" s="268">
        <v>4</v>
      </c>
      <c r="B20" s="336">
        <v>15310</v>
      </c>
      <c r="C20" s="340" t="s">
        <v>583</v>
      </c>
      <c r="D20" s="341" t="s">
        <v>2</v>
      </c>
      <c r="E20" s="341">
        <v>1</v>
      </c>
      <c r="F20" s="272"/>
      <c r="G20" s="271"/>
      <c r="H20" s="271"/>
      <c r="I20" s="272"/>
      <c r="J20" s="272"/>
      <c r="K20" s="271"/>
      <c r="L20" s="271"/>
      <c r="M20" s="271"/>
      <c r="N20" s="271"/>
      <c r="O20" s="271"/>
      <c r="P20" s="271"/>
    </row>
    <row r="21" spans="1:16" ht="12.75">
      <c r="A21" s="268">
        <v>5</v>
      </c>
      <c r="B21" s="336" t="s">
        <v>584</v>
      </c>
      <c r="C21" s="340" t="s">
        <v>585</v>
      </c>
      <c r="D21" s="341" t="s">
        <v>2</v>
      </c>
      <c r="E21" s="341">
        <v>2</v>
      </c>
      <c r="F21" s="272"/>
      <c r="G21" s="271"/>
      <c r="H21" s="271"/>
      <c r="I21" s="272"/>
      <c r="J21" s="272"/>
      <c r="K21" s="271"/>
      <c r="L21" s="271"/>
      <c r="M21" s="271"/>
      <c r="N21" s="271"/>
      <c r="O21" s="271"/>
      <c r="P21" s="271"/>
    </row>
    <row r="22" spans="1:16" ht="12.75">
      <c r="A22" s="268">
        <v>6</v>
      </c>
      <c r="B22" s="336" t="s">
        <v>586</v>
      </c>
      <c r="C22" s="340" t="s">
        <v>587</v>
      </c>
      <c r="D22" s="341" t="s">
        <v>2</v>
      </c>
      <c r="E22" s="341">
        <v>1</v>
      </c>
      <c r="F22" s="272"/>
      <c r="G22" s="271"/>
      <c r="H22" s="271"/>
      <c r="I22" s="272"/>
      <c r="J22" s="272"/>
      <c r="K22" s="271"/>
      <c r="L22" s="271"/>
      <c r="M22" s="271"/>
      <c r="N22" s="271"/>
      <c r="O22" s="271"/>
      <c r="P22" s="271"/>
    </row>
    <row r="23" spans="1:16" ht="12.75">
      <c r="A23" s="268">
        <v>7</v>
      </c>
      <c r="B23" s="336" t="s">
        <v>588</v>
      </c>
      <c r="C23" s="340" t="s">
        <v>589</v>
      </c>
      <c r="D23" s="341" t="s">
        <v>2</v>
      </c>
      <c r="E23" s="341">
        <v>1</v>
      </c>
      <c r="F23" s="272"/>
      <c r="G23" s="271"/>
      <c r="H23" s="271"/>
      <c r="I23" s="272"/>
      <c r="J23" s="272"/>
      <c r="K23" s="271"/>
      <c r="L23" s="271"/>
      <c r="M23" s="271"/>
      <c r="N23" s="271"/>
      <c r="O23" s="271"/>
      <c r="P23" s="271"/>
    </row>
    <row r="24" spans="1:16" ht="25.5">
      <c r="A24" s="268">
        <v>8</v>
      </c>
      <c r="B24" s="336" t="s">
        <v>590</v>
      </c>
      <c r="C24" s="342" t="s">
        <v>591</v>
      </c>
      <c r="D24" s="341" t="s">
        <v>1</v>
      </c>
      <c r="E24" s="341">
        <v>1</v>
      </c>
      <c r="F24" s="272"/>
      <c r="G24" s="271"/>
      <c r="H24" s="271"/>
      <c r="I24" s="272"/>
      <c r="J24" s="272"/>
      <c r="K24" s="271"/>
      <c r="L24" s="271"/>
      <c r="M24" s="271"/>
      <c r="N24" s="271"/>
      <c r="O24" s="271"/>
      <c r="P24" s="271"/>
    </row>
    <row r="25" spans="1:16" ht="12.75">
      <c r="A25" s="268">
        <v>9</v>
      </c>
      <c r="B25" s="336" t="s">
        <v>592</v>
      </c>
      <c r="C25" s="342" t="s">
        <v>593</v>
      </c>
      <c r="D25" s="341" t="s">
        <v>2</v>
      </c>
      <c r="E25" s="341">
        <v>1</v>
      </c>
      <c r="F25" s="272"/>
      <c r="G25" s="271"/>
      <c r="H25" s="271"/>
      <c r="I25" s="272"/>
      <c r="J25" s="272"/>
      <c r="K25" s="271"/>
      <c r="L25" s="271"/>
      <c r="M25" s="271"/>
      <c r="N25" s="271"/>
      <c r="O25" s="271"/>
      <c r="P25" s="271"/>
    </row>
    <row r="26" spans="1:16" ht="25.5">
      <c r="A26" s="268">
        <v>10</v>
      </c>
      <c r="B26" s="336" t="s">
        <v>594</v>
      </c>
      <c r="C26" s="340" t="s">
        <v>595</v>
      </c>
      <c r="D26" s="341" t="s">
        <v>2</v>
      </c>
      <c r="E26" s="341">
        <v>1</v>
      </c>
      <c r="F26" s="272"/>
      <c r="G26" s="271"/>
      <c r="H26" s="271"/>
      <c r="I26" s="272"/>
      <c r="J26" s="272"/>
      <c r="K26" s="271"/>
      <c r="L26" s="271"/>
      <c r="M26" s="271"/>
      <c r="N26" s="271"/>
      <c r="O26" s="271"/>
      <c r="P26" s="271"/>
    </row>
    <row r="27" spans="1:16" ht="12.75">
      <c r="A27" s="268">
        <v>11</v>
      </c>
      <c r="B27" s="336" t="s">
        <v>596</v>
      </c>
      <c r="C27" s="340" t="s">
        <v>597</v>
      </c>
      <c r="D27" s="341" t="s">
        <v>113</v>
      </c>
      <c r="E27" s="341">
        <v>20</v>
      </c>
      <c r="F27" s="272"/>
      <c r="G27" s="271"/>
      <c r="H27" s="271"/>
      <c r="I27" s="272"/>
      <c r="J27" s="272"/>
      <c r="K27" s="271"/>
      <c r="L27" s="271"/>
      <c r="M27" s="271"/>
      <c r="N27" s="271"/>
      <c r="O27" s="271"/>
      <c r="P27" s="271"/>
    </row>
    <row r="28" spans="1:16" ht="12.75">
      <c r="A28" s="268">
        <v>12</v>
      </c>
      <c r="B28" s="336" t="s">
        <v>598</v>
      </c>
      <c r="C28" s="340" t="s">
        <v>599</v>
      </c>
      <c r="D28" s="341" t="s">
        <v>113</v>
      </c>
      <c r="E28" s="341">
        <v>20</v>
      </c>
      <c r="F28" s="272"/>
      <c r="G28" s="271"/>
      <c r="H28" s="271"/>
      <c r="I28" s="272"/>
      <c r="J28" s="272"/>
      <c r="K28" s="271"/>
      <c r="L28" s="271"/>
      <c r="M28" s="271"/>
      <c r="N28" s="271"/>
      <c r="O28" s="271"/>
      <c r="P28" s="271"/>
    </row>
    <row r="29" spans="1:16" ht="12.75">
      <c r="A29" s="268">
        <v>13</v>
      </c>
      <c r="B29" s="336"/>
      <c r="C29" s="339" t="s">
        <v>649</v>
      </c>
      <c r="D29" s="341" t="s">
        <v>1</v>
      </c>
      <c r="E29" s="341">
        <v>1</v>
      </c>
      <c r="F29" s="272"/>
      <c r="G29" s="271"/>
      <c r="H29" s="271"/>
      <c r="I29" s="272"/>
      <c r="J29" s="272"/>
      <c r="K29" s="271"/>
      <c r="L29" s="271"/>
      <c r="M29" s="271"/>
      <c r="N29" s="271"/>
      <c r="O29" s="271"/>
      <c r="P29" s="271"/>
    </row>
    <row r="30" spans="1:16" ht="12.75">
      <c r="A30" s="268">
        <v>14</v>
      </c>
      <c r="B30" s="336" t="s">
        <v>600</v>
      </c>
      <c r="C30" s="340" t="s">
        <v>601</v>
      </c>
      <c r="D30" s="341" t="s">
        <v>2</v>
      </c>
      <c r="E30" s="341">
        <v>1</v>
      </c>
      <c r="F30" s="272"/>
      <c r="G30" s="271"/>
      <c r="H30" s="271"/>
      <c r="I30" s="272"/>
      <c r="J30" s="272"/>
      <c r="K30" s="271"/>
      <c r="L30" s="271"/>
      <c r="M30" s="271"/>
      <c r="N30" s="271"/>
      <c r="O30" s="271"/>
      <c r="P30" s="271"/>
    </row>
    <row r="31" spans="1:16" ht="12.75">
      <c r="A31" s="268">
        <v>15</v>
      </c>
      <c r="B31" s="336" t="s">
        <v>602</v>
      </c>
      <c r="C31" s="340" t="s">
        <v>603</v>
      </c>
      <c r="D31" s="341" t="s">
        <v>113</v>
      </c>
      <c r="E31" s="341">
        <v>50</v>
      </c>
      <c r="F31" s="272"/>
      <c r="G31" s="271"/>
      <c r="H31" s="271"/>
      <c r="I31" s="272"/>
      <c r="J31" s="272"/>
      <c r="K31" s="271"/>
      <c r="L31" s="271"/>
      <c r="M31" s="271"/>
      <c r="N31" s="271"/>
      <c r="O31" s="271"/>
      <c r="P31" s="271"/>
    </row>
    <row r="32" spans="1:16" ht="12.75">
      <c r="A32" s="268">
        <v>16</v>
      </c>
      <c r="B32" s="336" t="s">
        <v>604</v>
      </c>
      <c r="C32" s="340" t="s">
        <v>605</v>
      </c>
      <c r="D32" s="341" t="s">
        <v>2</v>
      </c>
      <c r="E32" s="341">
        <v>1</v>
      </c>
      <c r="F32" s="272"/>
      <c r="G32" s="271"/>
      <c r="H32" s="271"/>
      <c r="I32" s="272"/>
      <c r="J32" s="272"/>
      <c r="K32" s="271"/>
      <c r="L32" s="271"/>
      <c r="M32" s="271"/>
      <c r="N32" s="271"/>
      <c r="O32" s="271"/>
      <c r="P32" s="271"/>
    </row>
    <row r="33" spans="1:16" ht="15">
      <c r="A33" s="268">
        <v>17</v>
      </c>
      <c r="B33" s="343" t="s">
        <v>606</v>
      </c>
      <c r="C33" s="340" t="s">
        <v>607</v>
      </c>
      <c r="D33" s="341" t="s">
        <v>2</v>
      </c>
      <c r="E33" s="341">
        <v>1</v>
      </c>
      <c r="F33" s="272"/>
      <c r="G33" s="271"/>
      <c r="H33" s="271"/>
      <c r="I33" s="272"/>
      <c r="J33" s="272"/>
      <c r="K33" s="271"/>
      <c r="L33" s="271"/>
      <c r="M33" s="271"/>
      <c r="N33" s="271"/>
      <c r="O33" s="271"/>
      <c r="P33" s="271"/>
    </row>
    <row r="34" spans="1:16" ht="12.75">
      <c r="A34" s="268"/>
      <c r="B34" s="336"/>
      <c r="C34" s="339"/>
      <c r="D34" s="336"/>
      <c r="E34" s="338"/>
      <c r="F34" s="272"/>
      <c r="G34" s="271"/>
      <c r="H34" s="271"/>
      <c r="I34" s="272"/>
      <c r="J34" s="272"/>
      <c r="K34" s="271"/>
      <c r="L34" s="271"/>
      <c r="M34" s="271"/>
      <c r="N34" s="271"/>
      <c r="O34" s="271"/>
      <c r="P34" s="271"/>
    </row>
    <row r="35" spans="1:16" ht="15.75">
      <c r="A35" s="268"/>
      <c r="B35" s="336"/>
      <c r="C35" s="337" t="s">
        <v>608</v>
      </c>
      <c r="D35" s="336"/>
      <c r="E35" s="338"/>
      <c r="F35" s="272"/>
      <c r="G35" s="271"/>
      <c r="H35" s="271"/>
      <c r="I35" s="272"/>
      <c r="J35" s="272"/>
      <c r="K35" s="271"/>
      <c r="L35" s="271"/>
      <c r="M35" s="271"/>
      <c r="N35" s="271"/>
      <c r="O35" s="271"/>
      <c r="P35" s="271"/>
    </row>
    <row r="36" spans="1:16" ht="12.75">
      <c r="A36" s="268"/>
      <c r="B36" s="336"/>
      <c r="C36" s="339"/>
      <c r="D36" s="336"/>
      <c r="E36" s="338"/>
      <c r="F36" s="272"/>
      <c r="G36" s="271"/>
      <c r="H36" s="271"/>
      <c r="I36" s="272"/>
      <c r="J36" s="272"/>
      <c r="K36" s="271"/>
      <c r="L36" s="271"/>
      <c r="M36" s="271"/>
      <c r="N36" s="271"/>
      <c r="O36" s="271"/>
      <c r="P36" s="271"/>
    </row>
    <row r="37" spans="1:16" ht="25.5">
      <c r="A37" s="268">
        <v>18</v>
      </c>
      <c r="B37" s="336" t="s">
        <v>609</v>
      </c>
      <c r="C37" s="342" t="s">
        <v>610</v>
      </c>
      <c r="D37" s="341" t="s">
        <v>2</v>
      </c>
      <c r="E37" s="341">
        <v>1</v>
      </c>
      <c r="F37" s="272"/>
      <c r="G37" s="271"/>
      <c r="H37" s="271"/>
      <c r="I37" s="272"/>
      <c r="J37" s="272"/>
      <c r="K37" s="271"/>
      <c r="L37" s="271"/>
      <c r="M37" s="271"/>
      <c r="N37" s="271"/>
      <c r="O37" s="271"/>
      <c r="P37" s="271"/>
    </row>
    <row r="38" spans="1:16" ht="12.75">
      <c r="A38" s="268">
        <v>19</v>
      </c>
      <c r="B38" s="336" t="s">
        <v>611</v>
      </c>
      <c r="C38" s="340" t="s">
        <v>612</v>
      </c>
      <c r="D38" s="341" t="s">
        <v>113</v>
      </c>
      <c r="E38" s="341">
        <v>100</v>
      </c>
      <c r="F38" s="272"/>
      <c r="G38" s="271"/>
      <c r="H38" s="271"/>
      <c r="I38" s="272"/>
      <c r="J38" s="272"/>
      <c r="K38" s="271"/>
      <c r="L38" s="271"/>
      <c r="M38" s="271"/>
      <c r="N38" s="271"/>
      <c r="O38" s="271"/>
      <c r="P38" s="271"/>
    </row>
    <row r="39" spans="1:16" ht="12.75">
      <c r="A39" s="268"/>
      <c r="B39" s="336"/>
      <c r="C39" s="340"/>
      <c r="D39" s="341"/>
      <c r="E39" s="341"/>
      <c r="F39" s="272"/>
      <c r="G39" s="271"/>
      <c r="H39" s="271"/>
      <c r="I39" s="272"/>
      <c r="J39" s="272"/>
      <c r="K39" s="271"/>
      <c r="L39" s="271"/>
      <c r="M39" s="271"/>
      <c r="N39" s="271"/>
      <c r="O39" s="271"/>
      <c r="P39" s="271"/>
    </row>
    <row r="40" spans="1:16" ht="15.75">
      <c r="A40" s="268"/>
      <c r="B40" s="336"/>
      <c r="C40" s="337" t="s">
        <v>613</v>
      </c>
      <c r="D40" s="341"/>
      <c r="E40" s="341"/>
      <c r="F40" s="272"/>
      <c r="G40" s="271"/>
      <c r="H40" s="271"/>
      <c r="I40" s="272"/>
      <c r="J40" s="272"/>
      <c r="K40" s="271"/>
      <c r="L40" s="271"/>
      <c r="M40" s="271"/>
      <c r="N40" s="271"/>
      <c r="O40" s="271"/>
      <c r="P40" s="271"/>
    </row>
    <row r="41" spans="1:16" ht="12.75">
      <c r="A41" s="268"/>
      <c r="B41" s="336"/>
      <c r="C41" s="340"/>
      <c r="D41" s="341"/>
      <c r="E41" s="341"/>
      <c r="F41" s="272"/>
      <c r="G41" s="271"/>
      <c r="H41" s="271"/>
      <c r="I41" s="272"/>
      <c r="J41" s="272"/>
      <c r="K41" s="271"/>
      <c r="L41" s="271"/>
      <c r="M41" s="271"/>
      <c r="N41" s="271"/>
      <c r="O41" s="271"/>
      <c r="P41" s="271"/>
    </row>
    <row r="42" spans="1:16" ht="12.75">
      <c r="A42" s="268">
        <v>20</v>
      </c>
      <c r="B42" s="336" t="s">
        <v>614</v>
      </c>
      <c r="C42" s="340" t="s">
        <v>615</v>
      </c>
      <c r="D42" s="341" t="s">
        <v>113</v>
      </c>
      <c r="E42" s="341">
        <v>200</v>
      </c>
      <c r="F42" s="272"/>
      <c r="G42" s="271"/>
      <c r="H42" s="271"/>
      <c r="I42" s="272"/>
      <c r="J42" s="272"/>
      <c r="K42" s="271"/>
      <c r="L42" s="271"/>
      <c r="M42" s="271"/>
      <c r="N42" s="271"/>
      <c r="O42" s="271"/>
      <c r="P42" s="271"/>
    </row>
    <row r="43" spans="1:16" ht="12.75">
      <c r="A43" s="268"/>
      <c r="B43" s="336"/>
      <c r="C43" s="340"/>
      <c r="D43" s="341"/>
      <c r="E43" s="341"/>
      <c r="F43" s="272"/>
      <c r="G43" s="271"/>
      <c r="H43" s="271"/>
      <c r="I43" s="272"/>
      <c r="J43" s="272"/>
      <c r="K43" s="271"/>
      <c r="L43" s="271"/>
      <c r="M43" s="271"/>
      <c r="N43" s="271"/>
      <c r="O43" s="271"/>
      <c r="P43" s="271"/>
    </row>
    <row r="44" spans="1:16" ht="15.75">
      <c r="A44" s="268"/>
      <c r="B44" s="336"/>
      <c r="C44" s="337" t="s">
        <v>616</v>
      </c>
      <c r="D44" s="341"/>
      <c r="E44" s="341"/>
      <c r="F44" s="272"/>
      <c r="G44" s="271"/>
      <c r="H44" s="271"/>
      <c r="I44" s="272"/>
      <c r="J44" s="272"/>
      <c r="K44" s="271"/>
      <c r="L44" s="271"/>
      <c r="M44" s="271"/>
      <c r="N44" s="271"/>
      <c r="O44" s="271"/>
      <c r="P44" s="271"/>
    </row>
    <row r="45" spans="1:16" ht="12.75">
      <c r="A45" s="268"/>
      <c r="B45" s="336"/>
      <c r="C45" s="340"/>
      <c r="D45" s="341"/>
      <c r="E45" s="341"/>
      <c r="F45" s="272"/>
      <c r="G45" s="271"/>
      <c r="H45" s="271"/>
      <c r="I45" s="272"/>
      <c r="J45" s="272"/>
      <c r="K45" s="271"/>
      <c r="L45" s="271"/>
      <c r="M45" s="271"/>
      <c r="N45" s="271"/>
      <c r="O45" s="271"/>
      <c r="P45" s="271"/>
    </row>
    <row r="46" spans="1:16" ht="12.75">
      <c r="A46" s="268">
        <v>21</v>
      </c>
      <c r="B46" s="336" t="s">
        <v>614</v>
      </c>
      <c r="C46" s="340" t="s">
        <v>615</v>
      </c>
      <c r="D46" s="341" t="s">
        <v>113</v>
      </c>
      <c r="E46" s="341">
        <v>100</v>
      </c>
      <c r="F46" s="272"/>
      <c r="G46" s="271"/>
      <c r="H46" s="271"/>
      <c r="I46" s="272"/>
      <c r="J46" s="272"/>
      <c r="K46" s="271"/>
      <c r="L46" s="271"/>
      <c r="M46" s="271"/>
      <c r="N46" s="271"/>
      <c r="O46" s="271"/>
      <c r="P46" s="271"/>
    </row>
    <row r="47" spans="1:16" ht="12.75">
      <c r="A47" s="268">
        <v>22</v>
      </c>
      <c r="B47" s="344" t="s">
        <v>617</v>
      </c>
      <c r="C47" s="340" t="s">
        <v>618</v>
      </c>
      <c r="D47" s="341" t="s">
        <v>4</v>
      </c>
      <c r="E47" s="341">
        <v>2</v>
      </c>
      <c r="F47" s="272"/>
      <c r="G47" s="271"/>
      <c r="H47" s="271"/>
      <c r="I47" s="272"/>
      <c r="J47" s="272"/>
      <c r="K47" s="271"/>
      <c r="L47" s="271"/>
      <c r="M47" s="271"/>
      <c r="N47" s="271"/>
      <c r="O47" s="271"/>
      <c r="P47" s="271"/>
    </row>
    <row r="48" spans="1:16" ht="12.75">
      <c r="A48" s="268"/>
      <c r="B48" s="336"/>
      <c r="C48" s="340"/>
      <c r="D48" s="341"/>
      <c r="E48" s="341"/>
      <c r="F48" s="272"/>
      <c r="G48" s="271"/>
      <c r="H48" s="271"/>
      <c r="I48" s="272"/>
      <c r="J48" s="272"/>
      <c r="K48" s="271"/>
      <c r="L48" s="271"/>
      <c r="M48" s="271"/>
      <c r="N48" s="271"/>
      <c r="O48" s="271"/>
      <c r="P48" s="271"/>
    </row>
    <row r="49" spans="1:16" ht="15.75">
      <c r="A49" s="268"/>
      <c r="B49" s="336"/>
      <c r="C49" s="337" t="s">
        <v>619</v>
      </c>
      <c r="D49" s="341"/>
      <c r="E49" s="341"/>
      <c r="F49" s="272"/>
      <c r="G49" s="271"/>
      <c r="H49" s="271"/>
      <c r="I49" s="272"/>
      <c r="J49" s="272"/>
      <c r="K49" s="271"/>
      <c r="L49" s="271"/>
      <c r="M49" s="271"/>
      <c r="N49" s="271"/>
      <c r="O49" s="271"/>
      <c r="P49" s="271"/>
    </row>
    <row r="50" spans="1:16" ht="12.75">
      <c r="A50" s="268"/>
      <c r="B50" s="336"/>
      <c r="C50" s="340"/>
      <c r="D50" s="341"/>
      <c r="E50" s="341"/>
      <c r="F50" s="272"/>
      <c r="G50" s="271"/>
      <c r="H50" s="271"/>
      <c r="I50" s="272"/>
      <c r="J50" s="272"/>
      <c r="K50" s="271"/>
      <c r="L50" s="271"/>
      <c r="M50" s="271"/>
      <c r="N50" s="271"/>
      <c r="O50" s="271"/>
      <c r="P50" s="271"/>
    </row>
    <row r="51" spans="1:16" ht="12.75">
      <c r="A51" s="268">
        <v>23</v>
      </c>
      <c r="B51" s="336" t="s">
        <v>620</v>
      </c>
      <c r="C51" s="340" t="s">
        <v>621</v>
      </c>
      <c r="D51" s="341" t="s">
        <v>2</v>
      </c>
      <c r="E51" s="341">
        <v>1</v>
      </c>
      <c r="F51" s="272"/>
      <c r="G51" s="271"/>
      <c r="H51" s="271"/>
      <c r="I51" s="272"/>
      <c r="J51" s="272"/>
      <c r="K51" s="271"/>
      <c r="L51" s="271"/>
      <c r="M51" s="271"/>
      <c r="N51" s="271"/>
      <c r="O51" s="271"/>
      <c r="P51" s="271"/>
    </row>
    <row r="52" spans="1:16" ht="12.75">
      <c r="A52" s="268">
        <v>24</v>
      </c>
      <c r="B52" s="336" t="s">
        <v>622</v>
      </c>
      <c r="C52" s="340" t="s">
        <v>623</v>
      </c>
      <c r="D52" s="341" t="s">
        <v>2</v>
      </c>
      <c r="E52" s="341">
        <v>1</v>
      </c>
      <c r="F52" s="272"/>
      <c r="G52" s="271"/>
      <c r="H52" s="271"/>
      <c r="I52" s="272"/>
      <c r="J52" s="272"/>
      <c r="K52" s="271"/>
      <c r="L52" s="271"/>
      <c r="M52" s="271"/>
      <c r="N52" s="271"/>
      <c r="O52" s="271"/>
      <c r="P52" s="271"/>
    </row>
    <row r="53" spans="1:16" ht="25.5">
      <c r="A53" s="268">
        <v>25</v>
      </c>
      <c r="B53" s="336" t="s">
        <v>624</v>
      </c>
      <c r="C53" s="340" t="s">
        <v>625</v>
      </c>
      <c r="D53" s="341" t="s">
        <v>2</v>
      </c>
      <c r="E53" s="341">
        <v>1</v>
      </c>
      <c r="F53" s="272"/>
      <c r="G53" s="271"/>
      <c r="H53" s="271"/>
      <c r="I53" s="272"/>
      <c r="J53" s="272"/>
      <c r="K53" s="271"/>
      <c r="L53" s="271"/>
      <c r="M53" s="271"/>
      <c r="N53" s="271"/>
      <c r="O53" s="271"/>
      <c r="P53" s="271"/>
    </row>
    <row r="54" spans="1:16" ht="12.75">
      <c r="A54" s="268">
        <v>26</v>
      </c>
      <c r="B54" s="336" t="s">
        <v>626</v>
      </c>
      <c r="C54" s="340" t="s">
        <v>627</v>
      </c>
      <c r="D54" s="341" t="s">
        <v>113</v>
      </c>
      <c r="E54" s="341">
        <v>200</v>
      </c>
      <c r="F54" s="272"/>
      <c r="G54" s="271"/>
      <c r="H54" s="271"/>
      <c r="I54" s="272"/>
      <c r="J54" s="272"/>
      <c r="K54" s="271"/>
      <c r="L54" s="271"/>
      <c r="M54" s="271"/>
      <c r="N54" s="271"/>
      <c r="O54" s="271"/>
      <c r="P54" s="271"/>
    </row>
    <row r="55" spans="1:16" ht="12.75">
      <c r="A55" s="268"/>
      <c r="B55" s="336"/>
      <c r="C55" s="340"/>
      <c r="D55" s="341"/>
      <c r="E55" s="341"/>
      <c r="F55" s="272"/>
      <c r="G55" s="271"/>
      <c r="H55" s="271"/>
      <c r="I55" s="272"/>
      <c r="J55" s="272"/>
      <c r="K55" s="271"/>
      <c r="L55" s="271"/>
      <c r="M55" s="271"/>
      <c r="N55" s="271"/>
      <c r="O55" s="271"/>
      <c r="P55" s="271"/>
    </row>
    <row r="56" spans="1:16" ht="15.75">
      <c r="A56" s="268"/>
      <c r="B56" s="336"/>
      <c r="C56" s="337" t="s">
        <v>628</v>
      </c>
      <c r="D56" s="341"/>
      <c r="E56" s="341"/>
      <c r="F56" s="272"/>
      <c r="G56" s="271"/>
      <c r="H56" s="271"/>
      <c r="I56" s="272"/>
      <c r="J56" s="272"/>
      <c r="K56" s="271"/>
      <c r="L56" s="271"/>
      <c r="M56" s="271"/>
      <c r="N56" s="271"/>
      <c r="O56" s="271"/>
      <c r="P56" s="271"/>
    </row>
    <row r="57" spans="1:16" ht="12.75">
      <c r="A57" s="268"/>
      <c r="B57" s="336"/>
      <c r="C57" s="340"/>
      <c r="D57" s="341"/>
      <c r="E57" s="341"/>
      <c r="F57" s="272"/>
      <c r="G57" s="271"/>
      <c r="H57" s="271"/>
      <c r="I57" s="272"/>
      <c r="J57" s="272"/>
      <c r="K57" s="271"/>
      <c r="L57" s="271"/>
      <c r="M57" s="271"/>
      <c r="N57" s="271"/>
      <c r="O57" s="271"/>
      <c r="P57" s="271"/>
    </row>
    <row r="58" spans="1:16" ht="12.75">
      <c r="A58" s="268">
        <v>27</v>
      </c>
      <c r="B58" s="336" t="s">
        <v>629</v>
      </c>
      <c r="C58" s="340" t="s">
        <v>630</v>
      </c>
      <c r="D58" s="341" t="s">
        <v>2</v>
      </c>
      <c r="E58" s="341">
        <v>9</v>
      </c>
      <c r="F58" s="272"/>
      <c r="G58" s="271"/>
      <c r="H58" s="271"/>
      <c r="I58" s="272"/>
      <c r="J58" s="272"/>
      <c r="K58" s="271"/>
      <c r="L58" s="271"/>
      <c r="M58" s="271"/>
      <c r="N58" s="271"/>
      <c r="O58" s="271"/>
      <c r="P58" s="271"/>
    </row>
    <row r="59" spans="1:16" ht="12.75">
      <c r="A59" s="268">
        <v>28</v>
      </c>
      <c r="B59" s="336" t="s">
        <v>631</v>
      </c>
      <c r="C59" s="340" t="s">
        <v>632</v>
      </c>
      <c r="D59" s="341" t="s">
        <v>2</v>
      </c>
      <c r="E59" s="341">
        <v>70</v>
      </c>
      <c r="F59" s="272"/>
      <c r="G59" s="271"/>
      <c r="H59" s="271"/>
      <c r="I59" s="272"/>
      <c r="J59" s="272"/>
      <c r="K59" s="271"/>
      <c r="L59" s="271"/>
      <c r="M59" s="271"/>
      <c r="N59" s="271"/>
      <c r="O59" s="271"/>
      <c r="P59" s="271"/>
    </row>
    <row r="60" spans="1:16" ht="12.75">
      <c r="A60" s="268">
        <v>29</v>
      </c>
      <c r="B60" s="336" t="s">
        <v>633</v>
      </c>
      <c r="C60" s="340" t="s">
        <v>634</v>
      </c>
      <c r="D60" s="341" t="s">
        <v>2</v>
      </c>
      <c r="E60" s="341">
        <v>70</v>
      </c>
      <c r="F60" s="272"/>
      <c r="G60" s="271"/>
      <c r="H60" s="271"/>
      <c r="I60" s="272"/>
      <c r="J60" s="272"/>
      <c r="K60" s="271"/>
      <c r="L60" s="271"/>
      <c r="M60" s="271"/>
      <c r="N60" s="271"/>
      <c r="O60" s="271"/>
      <c r="P60" s="271"/>
    </row>
    <row r="61" spans="1:16" ht="12.75">
      <c r="A61" s="268">
        <v>30</v>
      </c>
      <c r="B61" s="336" t="s">
        <v>635</v>
      </c>
      <c r="C61" s="340" t="s">
        <v>636</v>
      </c>
      <c r="D61" s="341" t="s">
        <v>2</v>
      </c>
      <c r="E61" s="341">
        <v>10</v>
      </c>
      <c r="F61" s="272"/>
      <c r="G61" s="271"/>
      <c r="H61" s="271"/>
      <c r="I61" s="272"/>
      <c r="J61" s="272"/>
      <c r="K61" s="271"/>
      <c r="L61" s="271"/>
      <c r="M61" s="271"/>
      <c r="N61" s="271"/>
      <c r="O61" s="271"/>
      <c r="P61" s="271"/>
    </row>
    <row r="62" spans="1:16" ht="12.75">
      <c r="A62" s="268">
        <v>31</v>
      </c>
      <c r="B62" s="336">
        <v>2717139</v>
      </c>
      <c r="C62" s="340" t="s">
        <v>637</v>
      </c>
      <c r="D62" s="341" t="s">
        <v>2</v>
      </c>
      <c r="E62" s="341">
        <v>70</v>
      </c>
      <c r="F62" s="272"/>
      <c r="G62" s="271"/>
      <c r="H62" s="271"/>
      <c r="I62" s="272"/>
      <c r="J62" s="272"/>
      <c r="K62" s="271"/>
      <c r="L62" s="271"/>
      <c r="M62" s="271"/>
      <c r="N62" s="271"/>
      <c r="O62" s="271"/>
      <c r="P62" s="271"/>
    </row>
    <row r="63" spans="1:16" ht="12.75">
      <c r="A63" s="268">
        <v>32</v>
      </c>
      <c r="B63" s="336">
        <v>3004362</v>
      </c>
      <c r="C63" s="340" t="s">
        <v>638</v>
      </c>
      <c r="D63" s="341" t="s">
        <v>2</v>
      </c>
      <c r="E63" s="341">
        <v>140</v>
      </c>
      <c r="F63" s="272"/>
      <c r="G63" s="271"/>
      <c r="H63" s="271"/>
      <c r="I63" s="272"/>
      <c r="J63" s="272"/>
      <c r="K63" s="271"/>
      <c r="L63" s="271"/>
      <c r="M63" s="271"/>
      <c r="N63" s="271"/>
      <c r="O63" s="271"/>
      <c r="P63" s="271"/>
    </row>
    <row r="64" spans="1:16" ht="12.75">
      <c r="A64" s="268">
        <v>33</v>
      </c>
      <c r="B64" s="336" t="s">
        <v>639</v>
      </c>
      <c r="C64" s="340" t="s">
        <v>640</v>
      </c>
      <c r="D64" s="341" t="s">
        <v>2</v>
      </c>
      <c r="E64" s="341">
        <v>70</v>
      </c>
      <c r="F64" s="272"/>
      <c r="G64" s="271"/>
      <c r="H64" s="271"/>
      <c r="I64" s="272"/>
      <c r="J64" s="272"/>
      <c r="K64" s="271"/>
      <c r="L64" s="271"/>
      <c r="M64" s="271"/>
      <c r="N64" s="271"/>
      <c r="O64" s="271"/>
      <c r="P64" s="271"/>
    </row>
    <row r="65" spans="1:16" ht="15">
      <c r="A65" s="268">
        <v>34</v>
      </c>
      <c r="B65" s="345" t="s">
        <v>641</v>
      </c>
      <c r="C65" s="346" t="s">
        <v>642</v>
      </c>
      <c r="D65" s="341" t="s">
        <v>2</v>
      </c>
      <c r="E65" s="341">
        <v>300</v>
      </c>
      <c r="F65" s="272"/>
      <c r="G65" s="271"/>
      <c r="H65" s="271"/>
      <c r="I65" s="272"/>
      <c r="J65" s="272"/>
      <c r="K65" s="271"/>
      <c r="L65" s="271"/>
      <c r="M65" s="271"/>
      <c r="N65" s="271"/>
      <c r="O65" s="271"/>
      <c r="P65" s="271"/>
    </row>
    <row r="66" spans="1:16" ht="15">
      <c r="A66" s="268">
        <v>35</v>
      </c>
      <c r="B66" s="347" t="s">
        <v>643</v>
      </c>
      <c r="C66" s="348" t="s">
        <v>644</v>
      </c>
      <c r="D66" s="341" t="s">
        <v>2</v>
      </c>
      <c r="E66" s="341">
        <v>300</v>
      </c>
      <c r="F66" s="272"/>
      <c r="G66" s="271"/>
      <c r="H66" s="271"/>
      <c r="I66" s="272"/>
      <c r="J66" s="272"/>
      <c r="K66" s="271"/>
      <c r="L66" s="271"/>
      <c r="M66" s="271"/>
      <c r="N66" s="271"/>
      <c r="O66" s="271"/>
      <c r="P66" s="271"/>
    </row>
    <row r="67" spans="1:16" ht="15">
      <c r="A67" s="268">
        <v>36</v>
      </c>
      <c r="B67" s="347">
        <v>6191002</v>
      </c>
      <c r="C67" s="348" t="s">
        <v>645</v>
      </c>
      <c r="D67" s="341" t="s">
        <v>2</v>
      </c>
      <c r="E67" s="341">
        <v>10</v>
      </c>
      <c r="F67" s="272"/>
      <c r="G67" s="271"/>
      <c r="H67" s="271"/>
      <c r="I67" s="272"/>
      <c r="J67" s="272"/>
      <c r="K67" s="271"/>
      <c r="L67" s="271"/>
      <c r="M67" s="271"/>
      <c r="N67" s="271"/>
      <c r="O67" s="271"/>
      <c r="P67" s="271"/>
    </row>
    <row r="68" spans="1:16" ht="12.75">
      <c r="A68" s="268"/>
      <c r="B68" s="336"/>
      <c r="C68" s="340"/>
      <c r="D68" s="341"/>
      <c r="E68" s="341"/>
      <c r="F68" s="272"/>
      <c r="G68" s="271"/>
      <c r="H68" s="271"/>
      <c r="I68" s="272"/>
      <c r="J68" s="272"/>
      <c r="K68" s="271"/>
      <c r="L68" s="271"/>
      <c r="M68" s="271"/>
      <c r="N68" s="271"/>
      <c r="O68" s="271"/>
      <c r="P68" s="271"/>
    </row>
    <row r="69" spans="1:16" ht="15.75">
      <c r="A69" s="268"/>
      <c r="B69" s="336"/>
      <c r="C69" s="349" t="s">
        <v>646</v>
      </c>
      <c r="D69" s="341"/>
      <c r="E69" s="341"/>
      <c r="F69" s="272"/>
      <c r="G69" s="271"/>
      <c r="H69" s="271"/>
      <c r="I69" s="272"/>
      <c r="J69" s="272"/>
      <c r="K69" s="271"/>
      <c r="L69" s="271"/>
      <c r="M69" s="271"/>
      <c r="N69" s="271"/>
      <c r="O69" s="271"/>
      <c r="P69" s="271"/>
    </row>
    <row r="70" spans="1:16" ht="12.75">
      <c r="A70" s="268"/>
      <c r="B70" s="336"/>
      <c r="C70" s="340"/>
      <c r="D70" s="341"/>
      <c r="E70" s="341"/>
      <c r="F70" s="272"/>
      <c r="G70" s="271"/>
      <c r="H70" s="271"/>
      <c r="I70" s="272"/>
      <c r="J70" s="272"/>
      <c r="K70" s="271"/>
      <c r="L70" s="271"/>
      <c r="M70" s="271"/>
      <c r="N70" s="271"/>
      <c r="O70" s="271"/>
      <c r="P70" s="271"/>
    </row>
    <row r="71" spans="1:16" ht="12.75">
      <c r="A71" s="268">
        <v>37</v>
      </c>
      <c r="B71" s="336"/>
      <c r="C71" s="340" t="s">
        <v>647</v>
      </c>
      <c r="D71" s="341" t="s">
        <v>136</v>
      </c>
      <c r="E71" s="341">
        <v>1</v>
      </c>
      <c r="F71" s="272"/>
      <c r="G71" s="271"/>
      <c r="H71" s="271"/>
      <c r="I71" s="272"/>
      <c r="J71" s="272"/>
      <c r="K71" s="271"/>
      <c r="L71" s="271"/>
      <c r="M71" s="271"/>
      <c r="N71" s="271"/>
      <c r="O71" s="271"/>
      <c r="P71" s="271"/>
    </row>
    <row r="72" spans="1:16" ht="12.75">
      <c r="A72" s="268">
        <v>38</v>
      </c>
      <c r="B72" s="336"/>
      <c r="C72" s="340" t="s">
        <v>648</v>
      </c>
      <c r="D72" s="341" t="s">
        <v>136</v>
      </c>
      <c r="E72" s="341">
        <v>1</v>
      </c>
      <c r="F72" s="272"/>
      <c r="G72" s="271"/>
      <c r="H72" s="271"/>
      <c r="I72" s="272"/>
      <c r="J72" s="272"/>
      <c r="K72" s="271"/>
      <c r="L72" s="271"/>
      <c r="M72" s="271"/>
      <c r="N72" s="271"/>
      <c r="O72" s="271"/>
      <c r="P72" s="271"/>
    </row>
    <row r="73" spans="1:16" ht="12.75">
      <c r="A73" s="268">
        <v>39</v>
      </c>
      <c r="B73" s="268"/>
      <c r="C73" s="269" t="s">
        <v>405</v>
      </c>
      <c r="D73" s="270" t="s">
        <v>2</v>
      </c>
      <c r="E73" s="356">
        <v>10</v>
      </c>
      <c r="F73" s="272"/>
      <c r="G73" s="271"/>
      <c r="H73" s="271"/>
      <c r="I73" s="272"/>
      <c r="J73" s="272"/>
      <c r="K73" s="271"/>
      <c r="L73" s="271"/>
      <c r="M73" s="271"/>
      <c r="N73" s="271"/>
      <c r="O73" s="271"/>
      <c r="P73" s="271"/>
    </row>
    <row r="74" spans="1:16" ht="12.75">
      <c r="A74" s="268">
        <v>40</v>
      </c>
      <c r="B74" s="268"/>
      <c r="C74" s="269" t="s">
        <v>406</v>
      </c>
      <c r="D74" s="270" t="s">
        <v>2</v>
      </c>
      <c r="E74" s="356">
        <v>10</v>
      </c>
      <c r="F74" s="272"/>
      <c r="G74" s="271"/>
      <c r="H74" s="271"/>
      <c r="I74" s="272"/>
      <c r="J74" s="272"/>
      <c r="K74" s="271"/>
      <c r="L74" s="271"/>
      <c r="M74" s="271"/>
      <c r="N74" s="271"/>
      <c r="O74" s="271"/>
      <c r="P74" s="271"/>
    </row>
    <row r="75" spans="1:16" ht="12.75">
      <c r="A75" s="268">
        <v>41</v>
      </c>
      <c r="B75" s="268"/>
      <c r="C75" s="269" t="s">
        <v>407</v>
      </c>
      <c r="D75" s="270" t="s">
        <v>113</v>
      </c>
      <c r="E75" s="356">
        <v>645</v>
      </c>
      <c r="F75" s="272"/>
      <c r="G75" s="271"/>
      <c r="H75" s="271"/>
      <c r="I75" s="272"/>
      <c r="J75" s="272"/>
      <c r="K75" s="271"/>
      <c r="L75" s="271"/>
      <c r="M75" s="271"/>
      <c r="N75" s="271"/>
      <c r="O75" s="271"/>
      <c r="P75" s="271"/>
    </row>
    <row r="76" spans="1:16" ht="12.75">
      <c r="A76" s="268">
        <v>42</v>
      </c>
      <c r="B76" s="268"/>
      <c r="C76" s="269" t="s">
        <v>408</v>
      </c>
      <c r="D76" s="270" t="s">
        <v>113</v>
      </c>
      <c r="E76" s="356">
        <v>190</v>
      </c>
      <c r="F76" s="272"/>
      <c r="G76" s="271"/>
      <c r="H76" s="271"/>
      <c r="I76" s="272"/>
      <c r="J76" s="272"/>
      <c r="K76" s="271"/>
      <c r="L76" s="271"/>
      <c r="M76" s="271"/>
      <c r="N76" s="271"/>
      <c r="O76" s="271"/>
      <c r="P76" s="271"/>
    </row>
    <row r="77" spans="1:16" ht="12.75">
      <c r="A77" s="268">
        <v>43</v>
      </c>
      <c r="B77" s="268"/>
      <c r="C77" s="269" t="s">
        <v>409</v>
      </c>
      <c r="D77" s="270" t="s">
        <v>113</v>
      </c>
      <c r="E77" s="356">
        <v>65</v>
      </c>
      <c r="F77" s="272"/>
      <c r="G77" s="271"/>
      <c r="H77" s="271"/>
      <c r="I77" s="272"/>
      <c r="J77" s="272"/>
      <c r="K77" s="271"/>
      <c r="L77" s="271"/>
      <c r="M77" s="271"/>
      <c r="N77" s="271"/>
      <c r="O77" s="271"/>
      <c r="P77" s="271"/>
    </row>
    <row r="78" spans="1:16" ht="12.75">
      <c r="A78" s="268">
        <v>44</v>
      </c>
      <c r="B78" s="268"/>
      <c r="C78" s="269" t="s">
        <v>410</v>
      </c>
      <c r="D78" s="270" t="s">
        <v>2</v>
      </c>
      <c r="E78" s="356">
        <v>6</v>
      </c>
      <c r="F78" s="272"/>
      <c r="G78" s="271"/>
      <c r="H78" s="271"/>
      <c r="I78" s="272"/>
      <c r="J78" s="272"/>
      <c r="K78" s="271"/>
      <c r="L78" s="271"/>
      <c r="M78" s="271"/>
      <c r="N78" s="271"/>
      <c r="O78" s="271"/>
      <c r="P78" s="271"/>
    </row>
    <row r="79" spans="1:16" ht="12.75">
      <c r="A79" s="268">
        <v>45</v>
      </c>
      <c r="B79" s="268"/>
      <c r="C79" s="269" t="s">
        <v>411</v>
      </c>
      <c r="D79" s="270" t="s">
        <v>2</v>
      </c>
      <c r="E79" s="356">
        <v>16</v>
      </c>
      <c r="F79" s="272"/>
      <c r="G79" s="271"/>
      <c r="H79" s="271"/>
      <c r="I79" s="272"/>
      <c r="J79" s="272"/>
      <c r="K79" s="271"/>
      <c r="L79" s="271"/>
      <c r="M79" s="271"/>
      <c r="N79" s="271"/>
      <c r="O79" s="271"/>
      <c r="P79" s="271"/>
    </row>
    <row r="80" spans="1:16" ht="12.75">
      <c r="A80" s="268">
        <v>46</v>
      </c>
      <c r="B80" s="268"/>
      <c r="C80" s="269" t="s">
        <v>412</v>
      </c>
      <c r="D80" s="270" t="s">
        <v>113</v>
      </c>
      <c r="E80" s="356">
        <v>20</v>
      </c>
      <c r="F80" s="272"/>
      <c r="G80" s="271"/>
      <c r="H80" s="271"/>
      <c r="I80" s="272"/>
      <c r="J80" s="272"/>
      <c r="K80" s="271"/>
      <c r="L80" s="271"/>
      <c r="M80" s="271"/>
      <c r="N80" s="271"/>
      <c r="O80" s="271"/>
      <c r="P80" s="271"/>
    </row>
    <row r="81" spans="1:16" ht="12.75">
      <c r="A81" s="268">
        <v>47</v>
      </c>
      <c r="B81" s="268"/>
      <c r="C81" s="269" t="s">
        <v>413</v>
      </c>
      <c r="D81" s="270" t="s">
        <v>3</v>
      </c>
      <c r="E81" s="356">
        <v>10</v>
      </c>
      <c r="F81" s="272"/>
      <c r="G81" s="271"/>
      <c r="H81" s="271"/>
      <c r="I81" s="272"/>
      <c r="J81" s="272"/>
      <c r="K81" s="271"/>
      <c r="L81" s="271"/>
      <c r="M81" s="271"/>
      <c r="N81" s="271"/>
      <c r="O81" s="271"/>
      <c r="P81" s="271"/>
    </row>
    <row r="82" spans="1:16" s="287" customFormat="1" ht="13.5" customHeight="1" thickBot="1">
      <c r="A82" s="280"/>
      <c r="B82" s="280"/>
      <c r="C82" s="281"/>
      <c r="D82" s="282"/>
      <c r="E82" s="357"/>
      <c r="F82" s="284"/>
      <c r="G82" s="285"/>
      <c r="H82" s="286"/>
      <c r="I82" s="286"/>
      <c r="J82" s="286"/>
      <c r="K82" s="286"/>
      <c r="L82" s="286"/>
      <c r="M82" s="286"/>
      <c r="N82" s="286"/>
      <c r="O82" s="286"/>
      <c r="P82" s="286"/>
    </row>
    <row r="83" spans="1:16" s="296" customFormat="1" ht="12.75">
      <c r="A83" s="288"/>
      <c r="B83" s="289"/>
      <c r="C83" s="290" t="s">
        <v>110</v>
      </c>
      <c r="D83" s="291"/>
      <c r="E83" s="291"/>
      <c r="F83" s="292"/>
      <c r="G83" s="292"/>
      <c r="H83" s="292"/>
      <c r="I83" s="292"/>
      <c r="J83" s="292"/>
      <c r="K83" s="293"/>
      <c r="L83" s="294">
        <v>0</v>
      </c>
      <c r="M83" s="294">
        <v>0</v>
      </c>
      <c r="N83" s="294">
        <v>0</v>
      </c>
      <c r="O83" s="294">
        <v>0</v>
      </c>
      <c r="P83" s="295">
        <v>0</v>
      </c>
    </row>
    <row r="84" spans="1:16" s="296" customFormat="1" ht="12.75">
      <c r="A84" s="423" t="s">
        <v>562</v>
      </c>
      <c r="B84" s="424"/>
      <c r="C84" s="424"/>
      <c r="D84" s="424"/>
      <c r="E84" s="424"/>
      <c r="F84" s="424"/>
      <c r="G84" s="424"/>
      <c r="H84" s="424"/>
      <c r="I84" s="424"/>
      <c r="J84" s="424"/>
      <c r="K84" s="424"/>
      <c r="L84" s="297"/>
      <c r="M84" s="297"/>
      <c r="N84" s="297">
        <v>0</v>
      </c>
      <c r="O84" s="297"/>
      <c r="P84" s="298">
        <v>0</v>
      </c>
    </row>
    <row r="85" spans="1:16" s="296" customFormat="1" ht="13.5" thickBot="1">
      <c r="A85" s="417" t="s">
        <v>102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299">
        <v>0</v>
      </c>
      <c r="M85" s="299">
        <v>0</v>
      </c>
      <c r="N85" s="299">
        <v>0</v>
      </c>
      <c r="O85" s="299">
        <v>0</v>
      </c>
      <c r="P85" s="300">
        <v>0</v>
      </c>
    </row>
    <row r="86" spans="1:5" s="303" customFormat="1" ht="12.75">
      <c r="A86" s="301"/>
      <c r="B86" s="301"/>
      <c r="C86" s="302"/>
      <c r="D86" s="301"/>
      <c r="E86" s="301"/>
    </row>
    <row r="87" spans="1:15" s="305" customFormat="1" ht="12.75">
      <c r="A87" s="304"/>
      <c r="B87" s="304" t="s">
        <v>552</v>
      </c>
      <c r="D87" s="304"/>
      <c r="E87" s="304"/>
      <c r="F87" s="304"/>
      <c r="G87" s="304"/>
      <c r="J87" s="257" t="s">
        <v>550</v>
      </c>
      <c r="K87" s="257"/>
      <c r="L87" s="304"/>
      <c r="M87" s="257"/>
      <c r="N87" s="256"/>
      <c r="O87" s="304"/>
    </row>
    <row r="88" spans="1:16" s="305" customFormat="1" ht="12.75" customHeight="1">
      <c r="A88" s="304"/>
      <c r="B88" s="304" t="s">
        <v>155</v>
      </c>
      <c r="D88" s="304"/>
      <c r="E88" s="304"/>
      <c r="F88" s="304"/>
      <c r="G88" s="304"/>
      <c r="I88" s="306" t="s">
        <v>156</v>
      </c>
      <c r="J88" s="304" t="s">
        <v>198</v>
      </c>
      <c r="K88" s="307"/>
      <c r="L88" s="308"/>
      <c r="M88" s="307"/>
      <c r="N88" s="307"/>
      <c r="O88" s="304"/>
      <c r="P88" s="304"/>
    </row>
    <row r="89" spans="1:16" s="305" customFormat="1" ht="12.75">
      <c r="A89" s="304"/>
      <c r="B89" s="307" t="s">
        <v>551</v>
      </c>
      <c r="C89" s="309"/>
      <c r="D89" s="309"/>
      <c r="E89" s="304"/>
      <c r="F89" s="304"/>
      <c r="G89" s="304"/>
      <c r="I89" s="306"/>
      <c r="J89" s="307" t="s">
        <v>549</v>
      </c>
      <c r="K89" s="307"/>
      <c r="L89" s="308"/>
      <c r="M89" s="307"/>
      <c r="N89" s="307"/>
      <c r="O89" s="304"/>
      <c r="P89" s="304"/>
    </row>
    <row r="90" spans="1:14" ht="12.75">
      <c r="A90" s="257"/>
      <c r="B90" s="257"/>
      <c r="C90" s="257"/>
      <c r="D90" s="257"/>
      <c r="E90" s="304"/>
      <c r="F90" s="304"/>
      <c r="G90" s="304"/>
      <c r="H90" s="305"/>
      <c r="I90" s="304"/>
      <c r="J90" s="307"/>
      <c r="K90" s="309"/>
      <c r="L90" s="304"/>
      <c r="M90" s="304"/>
      <c r="N90" s="304"/>
    </row>
    <row r="91" spans="1:5" ht="12.75">
      <c r="A91" s="257"/>
      <c r="B91" s="257"/>
      <c r="C91" s="257"/>
      <c r="D91" s="257"/>
      <c r="E91" s="257"/>
    </row>
    <row r="92" spans="2:16" s="307" customFormat="1" ht="12.75">
      <c r="B92" s="257"/>
      <c r="C92" s="257"/>
      <c r="D92" s="257"/>
      <c r="E92" s="257"/>
      <c r="F92" s="256"/>
      <c r="G92" s="256"/>
      <c r="H92" s="256"/>
      <c r="I92" s="256"/>
      <c r="J92" s="256"/>
      <c r="K92" s="256"/>
      <c r="L92" s="256"/>
      <c r="M92" s="256"/>
      <c r="N92" s="256"/>
      <c r="O92" s="308"/>
      <c r="P92" s="308"/>
    </row>
    <row r="93" spans="4:16" s="307" customFormat="1" ht="12.75">
      <c r="D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</row>
    <row r="94" spans="4:16" s="307" customFormat="1" ht="12.75">
      <c r="D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</row>
    <row r="95" spans="4:5" ht="12.75">
      <c r="D95" s="257"/>
      <c r="E95" s="257"/>
    </row>
    <row r="96" spans="4:5" ht="12.75">
      <c r="D96" s="257"/>
      <c r="E96" s="257"/>
    </row>
    <row r="97" spans="4:5" ht="12.75">
      <c r="D97" s="257"/>
      <c r="E97" s="257"/>
    </row>
    <row r="98" spans="4:5" ht="12.75">
      <c r="D98" s="257"/>
      <c r="E98" s="257"/>
    </row>
    <row r="99" spans="4:5" ht="12.75">
      <c r="D99" s="257"/>
      <c r="E99" s="257"/>
    </row>
    <row r="100" spans="4:5" ht="12.75">
      <c r="D100" s="257"/>
      <c r="E100" s="257"/>
    </row>
    <row r="101" spans="4:5" ht="12.75">
      <c r="D101" s="257"/>
      <c r="E101" s="257"/>
    </row>
    <row r="102" spans="4:5" ht="12.75">
      <c r="D102" s="257"/>
      <c r="E102" s="257"/>
    </row>
    <row r="103" spans="4:5" ht="12.75">
      <c r="D103" s="257"/>
      <c r="E103" s="257"/>
    </row>
    <row r="104" spans="4:5" ht="12.75">
      <c r="D104" s="257"/>
      <c r="E104" s="257"/>
    </row>
    <row r="105" spans="4:5" ht="12.75">
      <c r="D105" s="257"/>
      <c r="E105" s="257"/>
    </row>
    <row r="106" spans="4:5" ht="12.75">
      <c r="D106" s="257"/>
      <c r="E106" s="257"/>
    </row>
    <row r="107" spans="4:5" ht="12.75">
      <c r="D107" s="257"/>
      <c r="E107" s="257"/>
    </row>
    <row r="108" spans="4:5" ht="12.75">
      <c r="D108" s="257"/>
      <c r="E108" s="257"/>
    </row>
    <row r="109" spans="4:5" ht="12.75">
      <c r="D109" s="257"/>
      <c r="E109" s="257"/>
    </row>
    <row r="110" spans="3:5" s="256" customFormat="1" ht="12.75">
      <c r="C110" s="262"/>
      <c r="D110" s="257"/>
      <c r="E110" s="257"/>
    </row>
    <row r="111" spans="3:5" s="256" customFormat="1" ht="12.75">
      <c r="C111" s="262"/>
      <c r="D111" s="257"/>
      <c r="E111" s="257"/>
    </row>
    <row r="112" spans="3:5" s="256" customFormat="1" ht="12.75">
      <c r="C112" s="262"/>
      <c r="D112" s="257"/>
      <c r="E112" s="257"/>
    </row>
    <row r="113" spans="3:5" s="256" customFormat="1" ht="12.75">
      <c r="C113" s="262"/>
      <c r="D113" s="257"/>
      <c r="E113" s="257"/>
    </row>
    <row r="114" spans="3:5" s="256" customFormat="1" ht="12.75">
      <c r="C114" s="262"/>
      <c r="D114" s="257"/>
      <c r="E114" s="257"/>
    </row>
    <row r="115" spans="3:5" s="256" customFormat="1" ht="12.75">
      <c r="C115" s="262"/>
      <c r="D115" s="257"/>
      <c r="E115" s="257"/>
    </row>
    <row r="116" spans="3:5" s="256" customFormat="1" ht="12.75">
      <c r="C116" s="262"/>
      <c r="D116" s="257"/>
      <c r="E116" s="257"/>
    </row>
    <row r="117" spans="3:5" s="256" customFormat="1" ht="12.75">
      <c r="C117" s="262"/>
      <c r="D117" s="257"/>
      <c r="E117" s="257"/>
    </row>
    <row r="118" spans="3:5" s="256" customFormat="1" ht="12.75">
      <c r="C118" s="262"/>
      <c r="D118" s="257"/>
      <c r="E118" s="257"/>
    </row>
    <row r="119" spans="3:5" s="256" customFormat="1" ht="12.75">
      <c r="C119" s="262"/>
      <c r="D119" s="257"/>
      <c r="E119" s="257"/>
    </row>
    <row r="120" spans="3:5" s="256" customFormat="1" ht="12.75">
      <c r="C120" s="262"/>
      <c r="D120" s="257"/>
      <c r="E120" s="257"/>
    </row>
    <row r="121" spans="3:5" s="256" customFormat="1" ht="12.75">
      <c r="C121" s="262"/>
      <c r="D121" s="257"/>
      <c r="E121" s="257"/>
    </row>
    <row r="122" spans="3:5" s="256" customFormat="1" ht="12.75">
      <c r="C122" s="262"/>
      <c r="D122" s="257"/>
      <c r="E122" s="257"/>
    </row>
    <row r="123" spans="3:5" s="256" customFormat="1" ht="12.75">
      <c r="C123" s="262"/>
      <c r="D123" s="257"/>
      <c r="E123" s="257"/>
    </row>
    <row r="124" spans="3:5" s="256" customFormat="1" ht="12.75">
      <c r="C124" s="262"/>
      <c r="D124" s="257"/>
      <c r="E124" s="257"/>
    </row>
    <row r="125" spans="3:5" s="256" customFormat="1" ht="12.75">
      <c r="C125" s="262"/>
      <c r="D125" s="257"/>
      <c r="E125" s="257"/>
    </row>
    <row r="126" spans="3:5" s="256" customFormat="1" ht="12.75">
      <c r="C126" s="262"/>
      <c r="D126" s="257"/>
      <c r="E126" s="257"/>
    </row>
    <row r="127" spans="3:5" s="256" customFormat="1" ht="12.75">
      <c r="C127" s="262"/>
      <c r="D127" s="257"/>
      <c r="E127" s="257"/>
    </row>
    <row r="128" spans="3:5" s="256" customFormat="1" ht="12.75">
      <c r="C128" s="262"/>
      <c r="D128" s="257"/>
      <c r="E128" s="257"/>
    </row>
    <row r="129" spans="3:5" s="256" customFormat="1" ht="12.75">
      <c r="C129" s="262"/>
      <c r="D129" s="257"/>
      <c r="E129" s="257"/>
    </row>
    <row r="130" spans="3:5" s="256" customFormat="1" ht="12.75">
      <c r="C130" s="262"/>
      <c r="D130" s="257"/>
      <c r="E130" s="257"/>
    </row>
    <row r="131" spans="3:5" s="256" customFormat="1" ht="12.75">
      <c r="C131" s="262"/>
      <c r="D131" s="257"/>
      <c r="E131" s="257"/>
    </row>
    <row r="132" spans="3:5" s="256" customFormat="1" ht="12.75">
      <c r="C132" s="262"/>
      <c r="D132" s="257"/>
      <c r="E132" s="257"/>
    </row>
    <row r="133" spans="3:5" s="256" customFormat="1" ht="12.75">
      <c r="C133" s="262"/>
      <c r="D133" s="257"/>
      <c r="E133" s="257"/>
    </row>
    <row r="134" spans="3:5" s="256" customFormat="1" ht="12.75">
      <c r="C134" s="262"/>
      <c r="D134" s="257"/>
      <c r="E134" s="257"/>
    </row>
    <row r="135" spans="3:5" s="256" customFormat="1" ht="12.75">
      <c r="C135" s="262"/>
      <c r="D135" s="257"/>
      <c r="E135" s="257"/>
    </row>
    <row r="136" spans="3:5" s="256" customFormat="1" ht="12.75">
      <c r="C136" s="262"/>
      <c r="D136" s="257"/>
      <c r="E136" s="257"/>
    </row>
    <row r="137" spans="3:5" s="256" customFormat="1" ht="12.75">
      <c r="C137" s="262"/>
      <c r="D137" s="257"/>
      <c r="E137" s="257"/>
    </row>
    <row r="138" spans="3:5" s="256" customFormat="1" ht="12.75">
      <c r="C138" s="262"/>
      <c r="D138" s="257"/>
      <c r="E138" s="257"/>
    </row>
    <row r="139" spans="3:5" s="256" customFormat="1" ht="12.75">
      <c r="C139" s="262"/>
      <c r="D139" s="257"/>
      <c r="E139" s="257"/>
    </row>
    <row r="140" spans="3:5" s="256" customFormat="1" ht="12.75">
      <c r="C140" s="262"/>
      <c r="D140" s="257"/>
      <c r="E140" s="257"/>
    </row>
    <row r="141" spans="3:5" s="256" customFormat="1" ht="12.75">
      <c r="C141" s="262"/>
      <c r="D141" s="257"/>
      <c r="E141" s="257"/>
    </row>
    <row r="142" spans="3:5" s="256" customFormat="1" ht="12.75">
      <c r="C142" s="262"/>
      <c r="D142" s="257"/>
      <c r="E142" s="257"/>
    </row>
    <row r="143" spans="3:5" s="256" customFormat="1" ht="12.75">
      <c r="C143" s="262"/>
      <c r="D143" s="257"/>
      <c r="E143" s="257"/>
    </row>
    <row r="144" spans="3:5" s="256" customFormat="1" ht="12.75">
      <c r="C144" s="262"/>
      <c r="D144" s="257"/>
      <c r="E144" s="257"/>
    </row>
    <row r="145" spans="3:5" s="256" customFormat="1" ht="12.75">
      <c r="C145" s="262"/>
      <c r="D145" s="257"/>
      <c r="E145" s="257"/>
    </row>
    <row r="146" spans="3:5" s="256" customFormat="1" ht="12.75">
      <c r="C146" s="262"/>
      <c r="D146" s="257"/>
      <c r="E146" s="257"/>
    </row>
    <row r="147" spans="3:5" s="256" customFormat="1" ht="12.75">
      <c r="C147" s="262"/>
      <c r="D147" s="257"/>
      <c r="E147" s="257"/>
    </row>
    <row r="148" spans="3:5" s="256" customFormat="1" ht="12.75">
      <c r="C148" s="262"/>
      <c r="D148" s="257"/>
      <c r="E148" s="257"/>
    </row>
    <row r="149" spans="3:5" s="256" customFormat="1" ht="12.75">
      <c r="C149" s="262"/>
      <c r="D149" s="257"/>
      <c r="E149" s="257"/>
    </row>
    <row r="150" spans="3:5" s="256" customFormat="1" ht="12.75">
      <c r="C150" s="262"/>
      <c r="D150" s="257"/>
      <c r="E150" s="257"/>
    </row>
    <row r="151" spans="3:5" s="256" customFormat="1" ht="12.75">
      <c r="C151" s="262"/>
      <c r="D151" s="257"/>
      <c r="E151" s="257"/>
    </row>
    <row r="152" spans="3:5" s="256" customFormat="1" ht="12.75">
      <c r="C152" s="262"/>
      <c r="D152" s="257"/>
      <c r="E152" s="257"/>
    </row>
    <row r="153" spans="3:5" s="256" customFormat="1" ht="12.75">
      <c r="C153" s="262"/>
      <c r="D153" s="257"/>
      <c r="E153" s="257"/>
    </row>
    <row r="154" spans="3:5" s="256" customFormat="1" ht="12.75">
      <c r="C154" s="262"/>
      <c r="D154" s="257"/>
      <c r="E154" s="257"/>
    </row>
    <row r="155" spans="3:5" s="256" customFormat="1" ht="12.75">
      <c r="C155" s="262"/>
      <c r="D155" s="257"/>
      <c r="E155" s="257"/>
    </row>
    <row r="156" spans="3:5" s="256" customFormat="1" ht="12.75">
      <c r="C156" s="262"/>
      <c r="D156" s="257"/>
      <c r="E156" s="257"/>
    </row>
    <row r="157" spans="3:5" s="256" customFormat="1" ht="12.75">
      <c r="C157" s="262"/>
      <c r="D157" s="257"/>
      <c r="E157" s="257"/>
    </row>
    <row r="158" spans="3:5" s="256" customFormat="1" ht="12.75">
      <c r="C158" s="262"/>
      <c r="D158" s="257"/>
      <c r="E158" s="257"/>
    </row>
    <row r="159" spans="3:5" s="256" customFormat="1" ht="12.75">
      <c r="C159" s="262"/>
      <c r="D159" s="257"/>
      <c r="E159" s="257"/>
    </row>
    <row r="160" spans="3:5" s="256" customFormat="1" ht="12.75">
      <c r="C160" s="262"/>
      <c r="D160" s="257"/>
      <c r="E160" s="257"/>
    </row>
    <row r="161" spans="3:5" s="256" customFormat="1" ht="12.75">
      <c r="C161" s="262"/>
      <c r="D161" s="257"/>
      <c r="E161" s="257"/>
    </row>
    <row r="162" spans="3:5" s="256" customFormat="1" ht="12.75">
      <c r="C162" s="262"/>
      <c r="D162" s="257"/>
      <c r="E162" s="257"/>
    </row>
    <row r="163" spans="3:5" s="256" customFormat="1" ht="12.75">
      <c r="C163" s="262"/>
      <c r="D163" s="257"/>
      <c r="E163" s="257"/>
    </row>
    <row r="164" spans="3:5" s="256" customFormat="1" ht="12.75">
      <c r="C164" s="262"/>
      <c r="D164" s="257"/>
      <c r="E164" s="257"/>
    </row>
    <row r="165" spans="3:5" s="256" customFormat="1" ht="12.75">
      <c r="C165" s="262"/>
      <c r="D165" s="257"/>
      <c r="E165" s="257"/>
    </row>
    <row r="166" spans="3:5" s="256" customFormat="1" ht="12.75">
      <c r="C166" s="262"/>
      <c r="D166" s="257"/>
      <c r="E166" s="257"/>
    </row>
    <row r="167" spans="3:5" s="256" customFormat="1" ht="12.75">
      <c r="C167" s="262"/>
      <c r="D167" s="257"/>
      <c r="E167" s="257"/>
    </row>
    <row r="168" spans="3:5" s="256" customFormat="1" ht="12.75">
      <c r="C168" s="262"/>
      <c r="D168" s="257"/>
      <c r="E168" s="257"/>
    </row>
    <row r="169" spans="3:5" s="256" customFormat="1" ht="12.75">
      <c r="C169" s="262"/>
      <c r="D169" s="257"/>
      <c r="E169" s="257"/>
    </row>
    <row r="170" spans="3:5" s="256" customFormat="1" ht="12.75">
      <c r="C170" s="262"/>
      <c r="D170" s="257"/>
      <c r="E170" s="257"/>
    </row>
    <row r="171" spans="3:5" s="256" customFormat="1" ht="12.75">
      <c r="C171" s="262"/>
      <c r="D171" s="257"/>
      <c r="E171" s="257"/>
    </row>
    <row r="172" spans="3:5" s="256" customFormat="1" ht="12.75">
      <c r="C172" s="262"/>
      <c r="D172" s="257"/>
      <c r="E172" s="257"/>
    </row>
    <row r="173" spans="3:5" s="256" customFormat="1" ht="12.75">
      <c r="C173" s="262"/>
      <c r="D173" s="257"/>
      <c r="E173" s="257"/>
    </row>
    <row r="174" spans="3:5" s="256" customFormat="1" ht="12.75">
      <c r="C174" s="262"/>
      <c r="D174" s="257"/>
      <c r="E174" s="257"/>
    </row>
    <row r="175" spans="3:5" s="256" customFormat="1" ht="12.75">
      <c r="C175" s="262"/>
      <c r="D175" s="257"/>
      <c r="E175" s="257"/>
    </row>
    <row r="176" spans="3:5" s="256" customFormat="1" ht="12.75">
      <c r="C176" s="262"/>
      <c r="D176" s="257"/>
      <c r="E176" s="257"/>
    </row>
    <row r="177" spans="3:5" s="256" customFormat="1" ht="12.75">
      <c r="C177" s="262"/>
      <c r="D177" s="257"/>
      <c r="E177" s="257"/>
    </row>
    <row r="178" spans="3:5" s="256" customFormat="1" ht="12.75">
      <c r="C178" s="262"/>
      <c r="D178" s="257"/>
      <c r="E178" s="257"/>
    </row>
    <row r="179" spans="3:5" s="256" customFormat="1" ht="12.75">
      <c r="C179" s="262"/>
      <c r="D179" s="257"/>
      <c r="E179" s="257"/>
    </row>
    <row r="180" spans="3:5" s="256" customFormat="1" ht="12.75">
      <c r="C180" s="262"/>
      <c r="D180" s="257"/>
      <c r="E180" s="257"/>
    </row>
    <row r="181" spans="3:5" s="256" customFormat="1" ht="12.75">
      <c r="C181" s="262"/>
      <c r="D181" s="257"/>
      <c r="E181" s="257"/>
    </row>
    <row r="182" spans="3:5" s="256" customFormat="1" ht="12.75">
      <c r="C182" s="262"/>
      <c r="D182" s="257"/>
      <c r="E182" s="257"/>
    </row>
    <row r="183" spans="3:5" s="256" customFormat="1" ht="12.75">
      <c r="C183" s="262"/>
      <c r="D183" s="257"/>
      <c r="E183" s="257"/>
    </row>
    <row r="184" spans="3:5" s="256" customFormat="1" ht="12.75">
      <c r="C184" s="262"/>
      <c r="D184" s="257"/>
      <c r="E184" s="257"/>
    </row>
    <row r="185" spans="3:5" s="256" customFormat="1" ht="12.75">
      <c r="C185" s="262"/>
      <c r="D185" s="257"/>
      <c r="E185" s="257"/>
    </row>
    <row r="186" spans="3:5" s="256" customFormat="1" ht="12.75">
      <c r="C186" s="262"/>
      <c r="D186" s="257"/>
      <c r="E186" s="257"/>
    </row>
    <row r="187" spans="3:5" s="256" customFormat="1" ht="12.75">
      <c r="C187" s="262"/>
      <c r="D187" s="257"/>
      <c r="E187" s="257"/>
    </row>
    <row r="188" spans="3:5" s="256" customFormat="1" ht="12.75">
      <c r="C188" s="262"/>
      <c r="D188" s="257"/>
      <c r="E188" s="257"/>
    </row>
    <row r="189" spans="3:5" s="256" customFormat="1" ht="12.75">
      <c r="C189" s="262"/>
      <c r="D189" s="257"/>
      <c r="E189" s="257"/>
    </row>
    <row r="190" spans="3:5" s="256" customFormat="1" ht="12.75">
      <c r="C190" s="262"/>
      <c r="D190" s="257"/>
      <c r="E190" s="257"/>
    </row>
    <row r="191" spans="3:5" s="256" customFormat="1" ht="12.75">
      <c r="C191" s="262"/>
      <c r="D191" s="257"/>
      <c r="E191" s="257"/>
    </row>
    <row r="192" spans="3:5" s="256" customFormat="1" ht="12.75">
      <c r="C192" s="262"/>
      <c r="D192" s="257"/>
      <c r="E192" s="257"/>
    </row>
    <row r="193" spans="3:5" s="256" customFormat="1" ht="12.75">
      <c r="C193" s="262"/>
      <c r="D193" s="257"/>
      <c r="E193" s="257"/>
    </row>
    <row r="194" spans="3:5" s="256" customFormat="1" ht="12.75">
      <c r="C194" s="262"/>
      <c r="D194" s="257"/>
      <c r="E194" s="257"/>
    </row>
    <row r="195" spans="3:5" s="256" customFormat="1" ht="12.75">
      <c r="C195" s="262"/>
      <c r="D195" s="257"/>
      <c r="E195" s="257"/>
    </row>
    <row r="196" spans="3:5" s="256" customFormat="1" ht="12.75">
      <c r="C196" s="262"/>
      <c r="D196" s="257"/>
      <c r="E196" s="257"/>
    </row>
    <row r="197" spans="3:5" s="256" customFormat="1" ht="12.75">
      <c r="C197" s="262"/>
      <c r="D197" s="257"/>
      <c r="E197" s="257"/>
    </row>
    <row r="198" spans="3:5" s="256" customFormat="1" ht="12.75">
      <c r="C198" s="262"/>
      <c r="D198" s="257"/>
      <c r="E198" s="257"/>
    </row>
    <row r="199" spans="3:5" s="256" customFormat="1" ht="12.75">
      <c r="C199" s="262"/>
      <c r="D199" s="257"/>
      <c r="E199" s="257"/>
    </row>
    <row r="200" spans="3:5" s="256" customFormat="1" ht="12.75">
      <c r="C200" s="262"/>
      <c r="D200" s="257"/>
      <c r="E200" s="257"/>
    </row>
    <row r="201" spans="3:5" s="256" customFormat="1" ht="12.75">
      <c r="C201" s="262"/>
      <c r="D201" s="257"/>
      <c r="E201" s="257"/>
    </row>
    <row r="202" spans="3:5" s="256" customFormat="1" ht="12.75">
      <c r="C202" s="262"/>
      <c r="D202" s="257"/>
      <c r="E202" s="257"/>
    </row>
    <row r="203" spans="3:5" s="256" customFormat="1" ht="12.75">
      <c r="C203" s="262"/>
      <c r="D203" s="257"/>
      <c r="E203" s="257"/>
    </row>
    <row r="204" spans="3:5" s="256" customFormat="1" ht="12.75">
      <c r="C204" s="262"/>
      <c r="D204" s="257"/>
      <c r="E204" s="257"/>
    </row>
    <row r="205" spans="3:5" s="256" customFormat="1" ht="12.75">
      <c r="C205" s="262"/>
      <c r="D205" s="257"/>
      <c r="E205" s="257"/>
    </row>
    <row r="206" spans="3:5" s="256" customFormat="1" ht="12.75">
      <c r="C206" s="262"/>
      <c r="D206" s="257"/>
      <c r="E206" s="257"/>
    </row>
    <row r="207" spans="3:5" s="256" customFormat="1" ht="12.75">
      <c r="C207" s="262"/>
      <c r="D207" s="257"/>
      <c r="E207" s="257"/>
    </row>
    <row r="208" spans="3:5" s="256" customFormat="1" ht="12.75">
      <c r="C208" s="262"/>
      <c r="D208" s="257"/>
      <c r="E208" s="257"/>
    </row>
    <row r="209" spans="3:5" s="256" customFormat="1" ht="12.75">
      <c r="C209" s="262"/>
      <c r="D209" s="257"/>
      <c r="E209" s="257"/>
    </row>
    <row r="210" spans="3:5" s="256" customFormat="1" ht="12.75">
      <c r="C210" s="262"/>
      <c r="D210" s="257"/>
      <c r="E210" s="257"/>
    </row>
    <row r="211" spans="3:5" s="256" customFormat="1" ht="12.75">
      <c r="C211" s="262"/>
      <c r="D211" s="257"/>
      <c r="E211" s="257"/>
    </row>
    <row r="212" spans="3:5" s="256" customFormat="1" ht="12.75">
      <c r="C212" s="262"/>
      <c r="D212" s="257"/>
      <c r="E212" s="257"/>
    </row>
    <row r="213" spans="3:5" s="256" customFormat="1" ht="12.75">
      <c r="C213" s="262"/>
      <c r="D213" s="257"/>
      <c r="E213" s="257"/>
    </row>
    <row r="214" spans="3:5" s="256" customFormat="1" ht="12.75">
      <c r="C214" s="262"/>
      <c r="D214" s="257"/>
      <c r="E214" s="257"/>
    </row>
    <row r="215" spans="3:5" s="256" customFormat="1" ht="12.75">
      <c r="C215" s="262"/>
      <c r="D215" s="257"/>
      <c r="E215" s="257"/>
    </row>
    <row r="216" spans="3:5" s="256" customFormat="1" ht="12.75">
      <c r="C216" s="262"/>
      <c r="D216" s="257"/>
      <c r="E216" s="257"/>
    </row>
    <row r="217" spans="3:5" s="256" customFormat="1" ht="12.75">
      <c r="C217" s="262"/>
      <c r="D217" s="257"/>
      <c r="E217" s="257"/>
    </row>
    <row r="218" spans="3:5" s="256" customFormat="1" ht="12.75">
      <c r="C218" s="262"/>
      <c r="D218" s="257"/>
      <c r="E218" s="257"/>
    </row>
    <row r="219" spans="3:5" s="256" customFormat="1" ht="12.75">
      <c r="C219" s="262"/>
      <c r="D219" s="257"/>
      <c r="E219" s="257"/>
    </row>
    <row r="220" spans="3:5" s="256" customFormat="1" ht="12.75">
      <c r="C220" s="262"/>
      <c r="D220" s="257"/>
      <c r="E220" s="257"/>
    </row>
    <row r="221" spans="3:5" s="256" customFormat="1" ht="12.75">
      <c r="C221" s="262"/>
      <c r="D221" s="257"/>
      <c r="E221" s="257"/>
    </row>
    <row r="222" spans="3:5" s="256" customFormat="1" ht="12.75">
      <c r="C222" s="262"/>
      <c r="D222" s="257"/>
      <c r="E222" s="257"/>
    </row>
    <row r="223" spans="3:5" s="256" customFormat="1" ht="12.75">
      <c r="C223" s="262"/>
      <c r="D223" s="257"/>
      <c r="E223" s="257"/>
    </row>
    <row r="224" spans="3:5" s="256" customFormat="1" ht="12.75">
      <c r="C224" s="262"/>
      <c r="D224" s="257"/>
      <c r="E224" s="257"/>
    </row>
    <row r="225" spans="3:5" s="256" customFormat="1" ht="12.75">
      <c r="C225" s="262"/>
      <c r="D225" s="257"/>
      <c r="E225" s="257"/>
    </row>
    <row r="226" spans="3:5" s="256" customFormat="1" ht="12.75">
      <c r="C226" s="262"/>
      <c r="D226" s="257"/>
      <c r="E226" s="257"/>
    </row>
    <row r="227" spans="3:5" s="256" customFormat="1" ht="12.75">
      <c r="C227" s="262"/>
      <c r="D227" s="257"/>
      <c r="E227" s="257"/>
    </row>
    <row r="228" spans="3:5" s="256" customFormat="1" ht="12.75">
      <c r="C228" s="262"/>
      <c r="D228" s="257"/>
      <c r="E228" s="257"/>
    </row>
    <row r="229" spans="3:5" s="256" customFormat="1" ht="12.75">
      <c r="C229" s="262"/>
      <c r="D229" s="257"/>
      <c r="E229" s="257"/>
    </row>
    <row r="230" spans="3:5" s="256" customFormat="1" ht="12.75">
      <c r="C230" s="262"/>
      <c r="D230" s="257"/>
      <c r="E230" s="257"/>
    </row>
    <row r="231" spans="3:5" s="256" customFormat="1" ht="12.75">
      <c r="C231" s="262"/>
      <c r="D231" s="257"/>
      <c r="E231" s="257"/>
    </row>
    <row r="232" spans="3:5" s="256" customFormat="1" ht="12.75">
      <c r="C232" s="262"/>
      <c r="D232" s="257"/>
      <c r="E232" s="257"/>
    </row>
    <row r="233" spans="3:5" s="256" customFormat="1" ht="12.75">
      <c r="C233" s="262"/>
      <c r="D233" s="257"/>
      <c r="E233" s="257"/>
    </row>
    <row r="234" spans="3:5" s="256" customFormat="1" ht="12.75">
      <c r="C234" s="262"/>
      <c r="D234" s="257"/>
      <c r="E234" s="257"/>
    </row>
    <row r="235" spans="3:5" s="256" customFormat="1" ht="12.75">
      <c r="C235" s="262"/>
      <c r="D235" s="257"/>
      <c r="E235" s="257"/>
    </row>
    <row r="236" spans="3:5" s="256" customFormat="1" ht="12.75">
      <c r="C236" s="262"/>
      <c r="D236" s="257"/>
      <c r="E236" s="257"/>
    </row>
    <row r="237" spans="3:5" s="256" customFormat="1" ht="12.75">
      <c r="C237" s="262"/>
      <c r="D237" s="257"/>
      <c r="E237" s="257"/>
    </row>
    <row r="238" spans="3:5" s="256" customFormat="1" ht="12.75">
      <c r="C238" s="262"/>
      <c r="D238" s="257"/>
      <c r="E238" s="257"/>
    </row>
    <row r="239" spans="3:5" s="256" customFormat="1" ht="12.75">
      <c r="C239" s="262"/>
      <c r="D239" s="257"/>
      <c r="E239" s="257"/>
    </row>
    <row r="240" spans="3:5" s="256" customFormat="1" ht="12.75">
      <c r="C240" s="262"/>
      <c r="D240" s="257"/>
      <c r="E240" s="257"/>
    </row>
    <row r="241" spans="3:5" s="256" customFormat="1" ht="12.75">
      <c r="C241" s="262"/>
      <c r="D241" s="257"/>
      <c r="E241" s="257"/>
    </row>
    <row r="242" spans="3:5" s="256" customFormat="1" ht="12.75">
      <c r="C242" s="262"/>
      <c r="D242" s="257"/>
      <c r="E242" s="257"/>
    </row>
    <row r="243" spans="3:5" s="256" customFormat="1" ht="12.75">
      <c r="C243" s="262"/>
      <c r="D243" s="257"/>
      <c r="E243" s="257"/>
    </row>
    <row r="244" spans="3:5" s="256" customFormat="1" ht="12.75">
      <c r="C244" s="262"/>
      <c r="D244" s="257"/>
      <c r="E244" s="257"/>
    </row>
    <row r="245" spans="3:5" s="256" customFormat="1" ht="12.75">
      <c r="C245" s="262"/>
      <c r="D245" s="257"/>
      <c r="E245" s="257"/>
    </row>
    <row r="246" spans="3:5" s="256" customFormat="1" ht="12.75">
      <c r="C246" s="262"/>
      <c r="D246" s="257"/>
      <c r="E246" s="257"/>
    </row>
    <row r="247" spans="3:5" s="256" customFormat="1" ht="12.75">
      <c r="C247" s="262"/>
      <c r="D247" s="257"/>
      <c r="E247" s="257"/>
    </row>
    <row r="248" spans="3:5" s="256" customFormat="1" ht="12.75">
      <c r="C248" s="262"/>
      <c r="D248" s="257"/>
      <c r="E248" s="257"/>
    </row>
    <row r="249" spans="3:5" s="256" customFormat="1" ht="12.75">
      <c r="C249" s="262"/>
      <c r="D249" s="257"/>
      <c r="E249" s="257"/>
    </row>
    <row r="250" spans="3:5" s="256" customFormat="1" ht="12.75">
      <c r="C250" s="262"/>
      <c r="D250" s="257"/>
      <c r="E250" s="257"/>
    </row>
    <row r="251" spans="3:5" s="256" customFormat="1" ht="12.75">
      <c r="C251" s="262"/>
      <c r="D251" s="257"/>
      <c r="E251" s="257"/>
    </row>
    <row r="252" spans="3:5" s="256" customFormat="1" ht="12.75">
      <c r="C252" s="262"/>
      <c r="D252" s="257"/>
      <c r="E252" s="257"/>
    </row>
    <row r="253" spans="3:5" s="256" customFormat="1" ht="12.75">
      <c r="C253" s="262"/>
      <c r="D253" s="257"/>
      <c r="E253" s="257"/>
    </row>
    <row r="254" spans="3:5" s="256" customFormat="1" ht="12.75">
      <c r="C254" s="262"/>
      <c r="D254" s="257"/>
      <c r="E254" s="257"/>
    </row>
    <row r="255" spans="3:5" s="256" customFormat="1" ht="12.75">
      <c r="C255" s="262"/>
      <c r="D255" s="257"/>
      <c r="E255" s="257"/>
    </row>
    <row r="256" spans="3:5" s="256" customFormat="1" ht="12.75">
      <c r="C256" s="262"/>
      <c r="D256" s="257"/>
      <c r="E256" s="257"/>
    </row>
    <row r="257" spans="3:5" s="256" customFormat="1" ht="12.75">
      <c r="C257" s="262"/>
      <c r="D257" s="257"/>
      <c r="E257" s="257"/>
    </row>
    <row r="258" spans="3:5" s="256" customFormat="1" ht="12.75">
      <c r="C258" s="262"/>
      <c r="D258" s="257"/>
      <c r="E258" s="257"/>
    </row>
    <row r="259" spans="3:5" s="256" customFormat="1" ht="12.75">
      <c r="C259" s="262"/>
      <c r="D259" s="257"/>
      <c r="E259" s="257"/>
    </row>
    <row r="260" spans="3:5" s="256" customFormat="1" ht="12.75">
      <c r="C260" s="262"/>
      <c r="D260" s="257"/>
      <c r="E260" s="257"/>
    </row>
    <row r="261" spans="3:5" s="256" customFormat="1" ht="12.75">
      <c r="C261" s="262"/>
      <c r="D261" s="257"/>
      <c r="E261" s="257"/>
    </row>
    <row r="262" spans="3:5" s="256" customFormat="1" ht="12.75">
      <c r="C262" s="262"/>
      <c r="D262" s="257"/>
      <c r="E262" s="257"/>
    </row>
    <row r="263" spans="3:5" s="256" customFormat="1" ht="12.75">
      <c r="C263" s="262"/>
      <c r="D263" s="257"/>
      <c r="E263" s="257"/>
    </row>
    <row r="264" spans="3:5" s="256" customFormat="1" ht="12.75">
      <c r="C264" s="262"/>
      <c r="D264" s="257"/>
      <c r="E264" s="257"/>
    </row>
    <row r="265" spans="3:5" s="256" customFormat="1" ht="12.75">
      <c r="C265" s="262"/>
      <c r="D265" s="257"/>
      <c r="E265" s="257"/>
    </row>
    <row r="266" spans="3:5" s="256" customFormat="1" ht="12.75">
      <c r="C266" s="262"/>
      <c r="D266" s="257"/>
      <c r="E266" s="257"/>
    </row>
    <row r="267" spans="3:5" s="256" customFormat="1" ht="12.75">
      <c r="C267" s="262"/>
      <c r="D267" s="257"/>
      <c r="E267" s="257"/>
    </row>
    <row r="268" spans="3:5" s="256" customFormat="1" ht="12.75">
      <c r="C268" s="262"/>
      <c r="D268" s="257"/>
      <c r="E268" s="257"/>
    </row>
    <row r="269" spans="3:5" s="256" customFormat="1" ht="12.75">
      <c r="C269" s="262"/>
      <c r="D269" s="257"/>
      <c r="E269" s="257"/>
    </row>
    <row r="270" spans="3:5" s="256" customFormat="1" ht="12.75">
      <c r="C270" s="262"/>
      <c r="D270" s="257"/>
      <c r="E270" s="257"/>
    </row>
    <row r="271" spans="3:5" s="256" customFormat="1" ht="12.75">
      <c r="C271" s="262"/>
      <c r="D271" s="257"/>
      <c r="E271" s="257"/>
    </row>
    <row r="272" spans="3:5" s="256" customFormat="1" ht="12.75">
      <c r="C272" s="262"/>
      <c r="D272" s="257"/>
      <c r="E272" s="257"/>
    </row>
    <row r="273" spans="3:5" s="256" customFormat="1" ht="12.75">
      <c r="C273" s="262"/>
      <c r="D273" s="257"/>
      <c r="E273" s="257"/>
    </row>
    <row r="274" spans="3:5" s="256" customFormat="1" ht="12.75">
      <c r="C274" s="262"/>
      <c r="D274" s="257"/>
      <c r="E274" s="257"/>
    </row>
    <row r="275" spans="3:5" s="256" customFormat="1" ht="12.75">
      <c r="C275" s="262"/>
      <c r="D275" s="257"/>
      <c r="E275" s="257"/>
    </row>
    <row r="276" spans="3:5" s="256" customFormat="1" ht="12.75">
      <c r="C276" s="262"/>
      <c r="D276" s="257"/>
      <c r="E276" s="257"/>
    </row>
    <row r="277" spans="3:5" s="256" customFormat="1" ht="12.75">
      <c r="C277" s="262"/>
      <c r="D277" s="257"/>
      <c r="E277" s="257"/>
    </row>
    <row r="278" spans="3:5" s="256" customFormat="1" ht="12.75">
      <c r="C278" s="262"/>
      <c r="D278" s="257"/>
      <c r="E278" s="257"/>
    </row>
    <row r="279" spans="3:5" s="256" customFormat="1" ht="12.75">
      <c r="C279" s="262"/>
      <c r="D279" s="257"/>
      <c r="E279" s="257"/>
    </row>
    <row r="280" spans="3:5" s="256" customFormat="1" ht="12.75">
      <c r="C280" s="262"/>
      <c r="D280" s="257"/>
      <c r="E280" s="257"/>
    </row>
    <row r="281" spans="3:5" s="256" customFormat="1" ht="12.75">
      <c r="C281" s="262"/>
      <c r="D281" s="257"/>
      <c r="E281" s="257"/>
    </row>
    <row r="282" spans="3:5" s="256" customFormat="1" ht="12.75">
      <c r="C282" s="262"/>
      <c r="D282" s="257"/>
      <c r="E282" s="257"/>
    </row>
    <row r="283" spans="3:5" s="256" customFormat="1" ht="12.75">
      <c r="C283" s="262"/>
      <c r="D283" s="257"/>
      <c r="E283" s="257"/>
    </row>
    <row r="284" spans="3:5" s="256" customFormat="1" ht="12.75">
      <c r="C284" s="262"/>
      <c r="D284" s="257"/>
      <c r="E284" s="257"/>
    </row>
    <row r="285" spans="3:5" s="256" customFormat="1" ht="12.75">
      <c r="C285" s="262"/>
      <c r="D285" s="257"/>
      <c r="E285" s="257"/>
    </row>
    <row r="286" spans="3:5" s="256" customFormat="1" ht="12.75">
      <c r="C286" s="262"/>
      <c r="D286" s="257"/>
      <c r="E286" s="257"/>
    </row>
    <row r="287" spans="3:5" s="256" customFormat="1" ht="12.75">
      <c r="C287" s="262"/>
      <c r="D287" s="257"/>
      <c r="E287" s="257"/>
    </row>
    <row r="288" spans="3:5" s="256" customFormat="1" ht="12.75">
      <c r="C288" s="262"/>
      <c r="D288" s="257"/>
      <c r="E288" s="257"/>
    </row>
    <row r="289" spans="3:5" s="256" customFormat="1" ht="12.75">
      <c r="C289" s="262"/>
      <c r="D289" s="257"/>
      <c r="E289" s="257"/>
    </row>
    <row r="290" spans="3:5" s="256" customFormat="1" ht="12.75">
      <c r="C290" s="262"/>
      <c r="D290" s="257"/>
      <c r="E290" s="257"/>
    </row>
    <row r="291" spans="3:5" s="256" customFormat="1" ht="12.75">
      <c r="C291" s="262"/>
      <c r="D291" s="257"/>
      <c r="E291" s="257"/>
    </row>
    <row r="292" spans="3:5" s="256" customFormat="1" ht="12.75">
      <c r="C292" s="262"/>
      <c r="D292" s="257"/>
      <c r="E292" s="257"/>
    </row>
    <row r="293" spans="3:5" s="256" customFormat="1" ht="12.75">
      <c r="C293" s="262"/>
      <c r="D293" s="257"/>
      <c r="E293" s="257"/>
    </row>
    <row r="294" spans="3:5" s="256" customFormat="1" ht="12.75">
      <c r="C294" s="262"/>
      <c r="D294" s="257"/>
      <c r="E294" s="257"/>
    </row>
    <row r="295" spans="3:5" s="256" customFormat="1" ht="12.75">
      <c r="C295" s="262"/>
      <c r="D295" s="257"/>
      <c r="E295" s="257"/>
    </row>
    <row r="296" spans="3:5" s="256" customFormat="1" ht="12.75">
      <c r="C296" s="262"/>
      <c r="D296" s="257"/>
      <c r="E296" s="257"/>
    </row>
    <row r="297" spans="3:5" s="256" customFormat="1" ht="12.75">
      <c r="C297" s="262"/>
      <c r="D297" s="257"/>
      <c r="E297" s="257"/>
    </row>
    <row r="298" spans="3:5" s="256" customFormat="1" ht="12.75">
      <c r="C298" s="262"/>
      <c r="D298" s="257"/>
      <c r="E298" s="257"/>
    </row>
    <row r="299" spans="3:5" s="256" customFormat="1" ht="12.75">
      <c r="C299" s="262"/>
      <c r="D299" s="257"/>
      <c r="E299" s="257"/>
    </row>
    <row r="300" spans="3:5" s="256" customFormat="1" ht="12.75">
      <c r="C300" s="262"/>
      <c r="D300" s="257"/>
      <c r="E300" s="257"/>
    </row>
    <row r="301" spans="3:5" s="256" customFormat="1" ht="12.75">
      <c r="C301" s="262"/>
      <c r="D301" s="257"/>
      <c r="E301" s="257"/>
    </row>
    <row r="302" spans="3:5" s="256" customFormat="1" ht="12.75">
      <c r="C302" s="262"/>
      <c r="D302" s="257"/>
      <c r="E302" s="257"/>
    </row>
    <row r="303" spans="3:5" s="256" customFormat="1" ht="12.75">
      <c r="C303" s="262"/>
      <c r="D303" s="257"/>
      <c r="E303" s="257"/>
    </row>
    <row r="304" spans="3:5" s="256" customFormat="1" ht="12.75">
      <c r="C304" s="262"/>
      <c r="D304" s="257"/>
      <c r="E304" s="257"/>
    </row>
    <row r="305" spans="3:5" s="256" customFormat="1" ht="12.75">
      <c r="C305" s="262"/>
      <c r="D305" s="257"/>
      <c r="E305" s="257"/>
    </row>
    <row r="306" spans="3:5" s="256" customFormat="1" ht="12.75">
      <c r="C306" s="262"/>
      <c r="D306" s="257"/>
      <c r="E306" s="257"/>
    </row>
    <row r="307" spans="3:5" s="256" customFormat="1" ht="12.75">
      <c r="C307" s="262"/>
      <c r="D307" s="257"/>
      <c r="E307" s="257"/>
    </row>
    <row r="308" spans="3:5" s="256" customFormat="1" ht="12.75">
      <c r="C308" s="262"/>
      <c r="D308" s="257"/>
      <c r="E308" s="257"/>
    </row>
    <row r="309" spans="3:5" s="256" customFormat="1" ht="12.75">
      <c r="C309" s="262"/>
      <c r="D309" s="257"/>
      <c r="E309" s="257"/>
    </row>
    <row r="310" spans="3:5" s="256" customFormat="1" ht="12.75">
      <c r="C310" s="262"/>
      <c r="D310" s="257"/>
      <c r="E310" s="257"/>
    </row>
    <row r="311" spans="3:5" s="256" customFormat="1" ht="12.75">
      <c r="C311" s="262"/>
      <c r="D311" s="257"/>
      <c r="E311" s="257"/>
    </row>
    <row r="312" spans="3:5" s="256" customFormat="1" ht="12.75">
      <c r="C312" s="262"/>
      <c r="D312" s="257"/>
      <c r="E312" s="257"/>
    </row>
    <row r="313" spans="3:5" s="256" customFormat="1" ht="12.75">
      <c r="C313" s="262"/>
      <c r="D313" s="257"/>
      <c r="E313" s="257"/>
    </row>
    <row r="314" spans="3:5" s="256" customFormat="1" ht="12.75">
      <c r="C314" s="262"/>
      <c r="D314" s="257"/>
      <c r="E314" s="257"/>
    </row>
    <row r="315" spans="3:5" s="256" customFormat="1" ht="12.75">
      <c r="C315" s="262"/>
      <c r="D315" s="257"/>
      <c r="E315" s="257"/>
    </row>
    <row r="316" spans="3:5" s="256" customFormat="1" ht="12.75">
      <c r="C316" s="262"/>
      <c r="D316" s="257"/>
      <c r="E316" s="257"/>
    </row>
    <row r="317" spans="3:5" s="256" customFormat="1" ht="12.75">
      <c r="C317" s="262"/>
      <c r="D317" s="257"/>
      <c r="E317" s="257"/>
    </row>
    <row r="318" spans="3:5" s="256" customFormat="1" ht="12.75">
      <c r="C318" s="262"/>
      <c r="D318" s="257"/>
      <c r="E318" s="257"/>
    </row>
    <row r="319" spans="3:5" s="256" customFormat="1" ht="12.75">
      <c r="C319" s="262"/>
      <c r="D319" s="257"/>
      <c r="E319" s="257"/>
    </row>
    <row r="320" spans="3:5" s="256" customFormat="1" ht="12.75">
      <c r="C320" s="262"/>
      <c r="D320" s="257"/>
      <c r="E320" s="257"/>
    </row>
    <row r="321" spans="3:5" s="256" customFormat="1" ht="12.75">
      <c r="C321" s="262"/>
      <c r="D321" s="257"/>
      <c r="E321" s="257"/>
    </row>
    <row r="322" spans="3:5" s="256" customFormat="1" ht="12.75">
      <c r="C322" s="262"/>
      <c r="D322" s="257"/>
      <c r="E322" s="257"/>
    </row>
    <row r="323" spans="3:5" s="256" customFormat="1" ht="12.75">
      <c r="C323" s="262"/>
      <c r="D323" s="257"/>
      <c r="E323" s="257"/>
    </row>
    <row r="324" spans="3:5" s="256" customFormat="1" ht="12.75">
      <c r="C324" s="262"/>
      <c r="D324" s="257"/>
      <c r="E324" s="257"/>
    </row>
    <row r="325" spans="3:5" s="256" customFormat="1" ht="12.75">
      <c r="C325" s="262"/>
      <c r="D325" s="257"/>
      <c r="E325" s="257"/>
    </row>
    <row r="326" spans="3:5" s="256" customFormat="1" ht="12.75">
      <c r="C326" s="262"/>
      <c r="D326" s="257"/>
      <c r="E326" s="257"/>
    </row>
    <row r="327" spans="3:5" s="256" customFormat="1" ht="12.75">
      <c r="C327" s="262"/>
      <c r="D327" s="257"/>
      <c r="E327" s="257"/>
    </row>
    <row r="328" spans="3:5" s="256" customFormat="1" ht="12.75">
      <c r="C328" s="262"/>
      <c r="D328" s="257"/>
      <c r="E328" s="257"/>
    </row>
    <row r="329" spans="3:5" s="256" customFormat="1" ht="12.75">
      <c r="C329" s="262"/>
      <c r="D329" s="257"/>
      <c r="E329" s="257"/>
    </row>
    <row r="330" spans="3:5" s="256" customFormat="1" ht="12.75">
      <c r="C330" s="262"/>
      <c r="D330" s="257"/>
      <c r="E330" s="257"/>
    </row>
    <row r="331" spans="3:5" s="256" customFormat="1" ht="12.75">
      <c r="C331" s="262"/>
      <c r="D331" s="257"/>
      <c r="E331" s="257"/>
    </row>
    <row r="332" spans="3:5" s="256" customFormat="1" ht="12.75">
      <c r="C332" s="262"/>
      <c r="D332" s="257"/>
      <c r="E332" s="257"/>
    </row>
    <row r="333" spans="3:5" s="256" customFormat="1" ht="12.75">
      <c r="C333" s="262"/>
      <c r="D333" s="257"/>
      <c r="E333" s="257"/>
    </row>
    <row r="334" spans="3:5" s="256" customFormat="1" ht="12.75">
      <c r="C334" s="262"/>
      <c r="D334" s="257"/>
      <c r="E334" s="257"/>
    </row>
    <row r="335" spans="3:5" s="256" customFormat="1" ht="12.75">
      <c r="C335" s="262"/>
      <c r="D335" s="257"/>
      <c r="E335" s="257"/>
    </row>
    <row r="336" spans="3:5" s="256" customFormat="1" ht="12.75">
      <c r="C336" s="262"/>
      <c r="D336" s="257"/>
      <c r="E336" s="257"/>
    </row>
    <row r="337" spans="3:5" s="256" customFormat="1" ht="12.75">
      <c r="C337" s="262"/>
      <c r="D337" s="257"/>
      <c r="E337" s="257"/>
    </row>
    <row r="338" spans="3:5" s="256" customFormat="1" ht="12.75">
      <c r="C338" s="262"/>
      <c r="D338" s="257"/>
      <c r="E338" s="257"/>
    </row>
    <row r="339" spans="3:5" s="256" customFormat="1" ht="12.75">
      <c r="C339" s="262"/>
      <c r="D339" s="257"/>
      <c r="E339" s="257"/>
    </row>
    <row r="340" spans="3:5" s="256" customFormat="1" ht="12.75">
      <c r="C340" s="262"/>
      <c r="D340" s="257"/>
      <c r="E340" s="257"/>
    </row>
    <row r="341" spans="3:5" s="256" customFormat="1" ht="12.75">
      <c r="C341" s="262"/>
      <c r="D341" s="257"/>
      <c r="E341" s="257"/>
    </row>
    <row r="342" spans="3:5" s="256" customFormat="1" ht="12.75">
      <c r="C342" s="262"/>
      <c r="D342" s="257"/>
      <c r="E342" s="257"/>
    </row>
    <row r="343" spans="3:5" s="256" customFormat="1" ht="12.75">
      <c r="C343" s="262"/>
      <c r="D343" s="257"/>
      <c r="E343" s="257"/>
    </row>
    <row r="344" spans="3:5" s="256" customFormat="1" ht="12.75">
      <c r="C344" s="262"/>
      <c r="D344" s="257"/>
      <c r="E344" s="257"/>
    </row>
    <row r="345" spans="3:5" s="256" customFormat="1" ht="12.75">
      <c r="C345" s="262"/>
      <c r="D345" s="257"/>
      <c r="E345" s="257"/>
    </row>
    <row r="346" spans="3:5" s="256" customFormat="1" ht="12.75">
      <c r="C346" s="262"/>
      <c r="D346" s="257"/>
      <c r="E346" s="257"/>
    </row>
    <row r="347" spans="3:5" s="256" customFormat="1" ht="12.75">
      <c r="C347" s="262"/>
      <c r="D347" s="257"/>
      <c r="E347" s="257"/>
    </row>
    <row r="348" spans="3:5" s="256" customFormat="1" ht="12.75">
      <c r="C348" s="262"/>
      <c r="D348" s="257"/>
      <c r="E348" s="257"/>
    </row>
    <row r="349" spans="3:5" s="256" customFormat="1" ht="12.75">
      <c r="C349" s="262"/>
      <c r="D349" s="257"/>
      <c r="E349" s="257"/>
    </row>
    <row r="350" spans="3:5" s="256" customFormat="1" ht="12.75">
      <c r="C350" s="262"/>
      <c r="D350" s="257"/>
      <c r="E350" s="257"/>
    </row>
    <row r="351" spans="3:5" s="256" customFormat="1" ht="12.75">
      <c r="C351" s="262"/>
      <c r="D351" s="257"/>
      <c r="E351" s="257"/>
    </row>
    <row r="352" spans="3:5" s="256" customFormat="1" ht="12.75">
      <c r="C352" s="262"/>
      <c r="D352" s="257"/>
      <c r="E352" s="257"/>
    </row>
    <row r="353" spans="3:5" s="256" customFormat="1" ht="12.75">
      <c r="C353" s="262"/>
      <c r="D353" s="257"/>
      <c r="E353" s="257"/>
    </row>
    <row r="354" spans="3:5" s="256" customFormat="1" ht="12.75">
      <c r="C354" s="262"/>
      <c r="D354" s="257"/>
      <c r="E354" s="257"/>
    </row>
    <row r="355" spans="3:5" s="256" customFormat="1" ht="12.75">
      <c r="C355" s="262"/>
      <c r="D355" s="257"/>
      <c r="E355" s="257"/>
    </row>
    <row r="356" spans="3:5" s="256" customFormat="1" ht="12.75">
      <c r="C356" s="262"/>
      <c r="D356" s="257"/>
      <c r="E356" s="257"/>
    </row>
    <row r="357" spans="3:5" s="256" customFormat="1" ht="12.75">
      <c r="C357" s="262"/>
      <c r="D357" s="257"/>
      <c r="E357" s="257"/>
    </row>
    <row r="358" spans="3:5" s="256" customFormat="1" ht="12.75">
      <c r="C358" s="262"/>
      <c r="D358" s="257"/>
      <c r="E358" s="257"/>
    </row>
    <row r="359" spans="3:5" s="256" customFormat="1" ht="12.75">
      <c r="C359" s="262"/>
      <c r="D359" s="257"/>
      <c r="E359" s="257"/>
    </row>
    <row r="360" spans="3:5" s="256" customFormat="1" ht="12.75">
      <c r="C360" s="262"/>
      <c r="D360" s="257"/>
      <c r="E360" s="257"/>
    </row>
    <row r="361" spans="3:5" s="256" customFormat="1" ht="12.75">
      <c r="C361" s="262"/>
      <c r="D361" s="257"/>
      <c r="E361" s="257"/>
    </row>
    <row r="362" spans="3:5" s="256" customFormat="1" ht="12.75">
      <c r="C362" s="262"/>
      <c r="D362" s="257"/>
      <c r="E362" s="257"/>
    </row>
    <row r="363" spans="3:5" s="256" customFormat="1" ht="12.75">
      <c r="C363" s="262"/>
      <c r="D363" s="257"/>
      <c r="E363" s="257"/>
    </row>
    <row r="364" spans="3:5" s="256" customFormat="1" ht="12.75">
      <c r="C364" s="262"/>
      <c r="D364" s="257"/>
      <c r="E364" s="257"/>
    </row>
    <row r="365" spans="3:5" s="256" customFormat="1" ht="12.75">
      <c r="C365" s="262"/>
      <c r="D365" s="257"/>
      <c r="E365" s="257"/>
    </row>
    <row r="366" spans="3:5" s="256" customFormat="1" ht="12.75">
      <c r="C366" s="262"/>
      <c r="D366" s="257"/>
      <c r="E366" s="257"/>
    </row>
    <row r="367" spans="3:5" s="256" customFormat="1" ht="12.75">
      <c r="C367" s="262"/>
      <c r="D367" s="257"/>
      <c r="E367" s="257"/>
    </row>
    <row r="368" spans="3:5" s="256" customFormat="1" ht="12.75">
      <c r="C368" s="262"/>
      <c r="D368" s="257"/>
      <c r="E368" s="257"/>
    </row>
    <row r="369" spans="3:5" s="256" customFormat="1" ht="12.75">
      <c r="C369" s="262"/>
      <c r="D369" s="257"/>
      <c r="E369" s="257"/>
    </row>
    <row r="370" spans="3:5" s="256" customFormat="1" ht="12.75">
      <c r="C370" s="262"/>
      <c r="D370" s="257"/>
      <c r="E370" s="257"/>
    </row>
    <row r="371" spans="3:5" s="256" customFormat="1" ht="12.75">
      <c r="C371" s="262"/>
      <c r="D371" s="257"/>
      <c r="E371" s="257"/>
    </row>
    <row r="372" spans="3:5" s="256" customFormat="1" ht="12.75">
      <c r="C372" s="262"/>
      <c r="D372" s="257"/>
      <c r="E372" s="257"/>
    </row>
    <row r="373" spans="3:5" s="256" customFormat="1" ht="12.75">
      <c r="C373" s="262"/>
      <c r="D373" s="257"/>
      <c r="E373" s="257"/>
    </row>
    <row r="374" spans="3:5" s="256" customFormat="1" ht="12.75">
      <c r="C374" s="262"/>
      <c r="D374" s="257"/>
      <c r="E374" s="257"/>
    </row>
    <row r="375" spans="3:5" s="256" customFormat="1" ht="12.75">
      <c r="C375" s="262"/>
      <c r="D375" s="257"/>
      <c r="E375" s="257"/>
    </row>
    <row r="376" spans="3:5" s="256" customFormat="1" ht="12.75">
      <c r="C376" s="262"/>
      <c r="D376" s="257"/>
      <c r="E376" s="257"/>
    </row>
    <row r="377" spans="3:5" s="256" customFormat="1" ht="12.75">
      <c r="C377" s="262"/>
      <c r="D377" s="257"/>
      <c r="E377" s="257"/>
    </row>
    <row r="381" spans="1:5" s="256" customFormat="1" ht="12.75">
      <c r="A381" s="310"/>
      <c r="B381" s="310"/>
      <c r="C381" s="311"/>
      <c r="D381" s="312"/>
      <c r="E381" s="313"/>
    </row>
    <row r="382" spans="3:5" s="256" customFormat="1" ht="12.75">
      <c r="C382" s="262"/>
      <c r="D382" s="257"/>
      <c r="E382" s="257"/>
    </row>
    <row r="383" spans="3:5" s="256" customFormat="1" ht="12.75">
      <c r="C383" s="262"/>
      <c r="D383" s="257"/>
      <c r="E383" s="257"/>
    </row>
    <row r="384" spans="3:5" s="256" customFormat="1" ht="12.75">
      <c r="C384" s="262"/>
      <c r="D384" s="257"/>
      <c r="E384" s="257"/>
    </row>
    <row r="385" spans="3:5" s="256" customFormat="1" ht="12.75">
      <c r="C385" s="262"/>
      <c r="D385" s="257"/>
      <c r="E385" s="257"/>
    </row>
    <row r="386" spans="3:5" s="256" customFormat="1" ht="12.75">
      <c r="C386" s="262"/>
      <c r="D386" s="257"/>
      <c r="E386" s="257"/>
    </row>
    <row r="387" spans="3:5" s="256" customFormat="1" ht="12.75">
      <c r="C387" s="262"/>
      <c r="D387" s="257"/>
      <c r="E387" s="257"/>
    </row>
    <row r="388" spans="3:5" s="256" customFormat="1" ht="12.75">
      <c r="C388" s="262"/>
      <c r="D388" s="257"/>
      <c r="E388" s="257"/>
    </row>
    <row r="389" spans="3:5" s="256" customFormat="1" ht="12.75">
      <c r="C389" s="262"/>
      <c r="D389" s="257"/>
      <c r="E389" s="257"/>
    </row>
    <row r="390" spans="3:5" s="256" customFormat="1" ht="12.75">
      <c r="C390" s="262"/>
      <c r="D390" s="257"/>
      <c r="E390" s="257"/>
    </row>
    <row r="391" spans="3:5" s="256" customFormat="1" ht="12.75">
      <c r="C391" s="262"/>
      <c r="D391" s="257"/>
      <c r="E391" s="257"/>
    </row>
    <row r="392" spans="3:5" s="256" customFormat="1" ht="12.75">
      <c r="C392" s="262"/>
      <c r="D392" s="257"/>
      <c r="E392" s="257"/>
    </row>
    <row r="393" spans="3:5" s="256" customFormat="1" ht="12.75">
      <c r="C393" s="262"/>
      <c r="D393" s="257"/>
      <c r="E393" s="257"/>
    </row>
    <row r="394" spans="3:5" s="256" customFormat="1" ht="12.75">
      <c r="C394" s="262"/>
      <c r="D394" s="257"/>
      <c r="E394" s="257"/>
    </row>
    <row r="395" spans="3:5" s="256" customFormat="1" ht="12.75">
      <c r="C395" s="262"/>
      <c r="D395" s="257"/>
      <c r="E395" s="257"/>
    </row>
    <row r="396" spans="3:5" s="256" customFormat="1" ht="12.75">
      <c r="C396" s="262"/>
      <c r="D396" s="257"/>
      <c r="E396" s="257"/>
    </row>
    <row r="397" spans="3:5" s="256" customFormat="1" ht="12.75">
      <c r="C397" s="262"/>
      <c r="D397" s="257"/>
      <c r="E397" s="257"/>
    </row>
    <row r="398" spans="3:5" s="256" customFormat="1" ht="12.75">
      <c r="C398" s="262"/>
      <c r="D398" s="257"/>
      <c r="E398" s="257"/>
    </row>
    <row r="399" spans="3:5" s="256" customFormat="1" ht="12.75">
      <c r="C399" s="262"/>
      <c r="D399" s="257"/>
      <c r="E399" s="257"/>
    </row>
    <row r="400" spans="3:5" s="256" customFormat="1" ht="12.75">
      <c r="C400" s="262"/>
      <c r="D400" s="257"/>
      <c r="E400" s="257"/>
    </row>
    <row r="401" spans="3:5" s="256" customFormat="1" ht="12.75">
      <c r="C401" s="262"/>
      <c r="D401" s="257"/>
      <c r="E401" s="257"/>
    </row>
    <row r="402" spans="3:5" s="256" customFormat="1" ht="12.75">
      <c r="C402" s="262"/>
      <c r="D402" s="257"/>
      <c r="E402" s="257"/>
    </row>
    <row r="403" spans="3:5" s="256" customFormat="1" ht="12.75">
      <c r="C403" s="262"/>
      <c r="D403" s="257"/>
      <c r="E403" s="257"/>
    </row>
    <row r="404" spans="3:5" s="256" customFormat="1" ht="12.75">
      <c r="C404" s="262"/>
      <c r="D404" s="257"/>
      <c r="E404" s="257"/>
    </row>
    <row r="405" spans="3:5" s="256" customFormat="1" ht="12.75">
      <c r="C405" s="262"/>
      <c r="D405" s="257"/>
      <c r="E405" s="257"/>
    </row>
    <row r="406" spans="3:5" s="256" customFormat="1" ht="12.75">
      <c r="C406" s="262"/>
      <c r="D406" s="257"/>
      <c r="E406" s="257"/>
    </row>
    <row r="407" spans="3:5" s="256" customFormat="1" ht="12.75">
      <c r="C407" s="262"/>
      <c r="D407" s="257"/>
      <c r="E407" s="257"/>
    </row>
    <row r="408" spans="3:5" s="256" customFormat="1" ht="12.75">
      <c r="C408" s="262"/>
      <c r="D408" s="257"/>
      <c r="E408" s="257"/>
    </row>
    <row r="409" spans="3:5" s="256" customFormat="1" ht="12.75">
      <c r="C409" s="262"/>
      <c r="D409" s="257"/>
      <c r="E409" s="257"/>
    </row>
    <row r="410" spans="3:5" s="256" customFormat="1" ht="12.75">
      <c r="C410" s="262"/>
      <c r="D410" s="257"/>
      <c r="E410" s="257"/>
    </row>
    <row r="411" spans="3:5" s="256" customFormat="1" ht="12.75">
      <c r="C411" s="262"/>
      <c r="D411" s="257"/>
      <c r="E411" s="257"/>
    </row>
    <row r="412" spans="3:5" s="256" customFormat="1" ht="12.75">
      <c r="C412" s="262"/>
      <c r="D412" s="257"/>
      <c r="E412" s="257"/>
    </row>
    <row r="413" spans="3:5" s="256" customFormat="1" ht="12.75">
      <c r="C413" s="262"/>
      <c r="D413" s="257"/>
      <c r="E413" s="257"/>
    </row>
    <row r="414" spans="3:5" s="256" customFormat="1" ht="12.75">
      <c r="C414" s="262"/>
      <c r="D414" s="257"/>
      <c r="E414" s="257"/>
    </row>
    <row r="415" spans="3:5" s="256" customFormat="1" ht="12.75">
      <c r="C415" s="262"/>
      <c r="D415" s="257"/>
      <c r="E415" s="257"/>
    </row>
    <row r="416" spans="3:5" s="256" customFormat="1" ht="12.75">
      <c r="C416" s="262"/>
      <c r="D416" s="257"/>
      <c r="E416" s="257"/>
    </row>
    <row r="417" spans="3:5" s="256" customFormat="1" ht="12.75">
      <c r="C417" s="262"/>
      <c r="D417" s="257"/>
      <c r="E417" s="257"/>
    </row>
    <row r="418" spans="3:5" s="256" customFormat="1" ht="12.75">
      <c r="C418" s="262"/>
      <c r="D418" s="257"/>
      <c r="E418" s="257"/>
    </row>
    <row r="419" spans="3:5" s="256" customFormat="1" ht="12.75">
      <c r="C419" s="262"/>
      <c r="D419" s="257"/>
      <c r="E419" s="257"/>
    </row>
    <row r="420" spans="3:5" s="256" customFormat="1" ht="12.75">
      <c r="C420" s="262"/>
      <c r="D420" s="257"/>
      <c r="E420" s="257"/>
    </row>
    <row r="421" spans="3:5" s="256" customFormat="1" ht="12.75">
      <c r="C421" s="262"/>
      <c r="D421" s="257"/>
      <c r="E421" s="257"/>
    </row>
    <row r="422" spans="3:5" s="256" customFormat="1" ht="12.75">
      <c r="C422" s="262"/>
      <c r="D422" s="257"/>
      <c r="E422" s="257"/>
    </row>
    <row r="423" spans="3:5" s="256" customFormat="1" ht="12.75">
      <c r="C423" s="262"/>
      <c r="D423" s="257"/>
      <c r="E423" s="257"/>
    </row>
    <row r="424" spans="3:5" s="256" customFormat="1" ht="12.75">
      <c r="C424" s="262"/>
      <c r="D424" s="257"/>
      <c r="E424" s="257"/>
    </row>
    <row r="425" spans="3:5" s="256" customFormat="1" ht="12.75">
      <c r="C425" s="262"/>
      <c r="D425" s="257"/>
      <c r="E425" s="257"/>
    </row>
    <row r="426" spans="3:5" s="256" customFormat="1" ht="12.75">
      <c r="C426" s="262"/>
      <c r="D426" s="257"/>
      <c r="E426" s="257"/>
    </row>
    <row r="427" spans="3:5" s="256" customFormat="1" ht="12.75">
      <c r="C427" s="262"/>
      <c r="D427" s="257"/>
      <c r="E427" s="257"/>
    </row>
    <row r="428" spans="3:5" s="256" customFormat="1" ht="12.75">
      <c r="C428" s="262"/>
      <c r="D428" s="257"/>
      <c r="E428" s="257"/>
    </row>
    <row r="429" spans="3:5" s="256" customFormat="1" ht="12.75">
      <c r="C429" s="262"/>
      <c r="D429" s="257"/>
      <c r="E429" s="257"/>
    </row>
    <row r="430" spans="3:5" s="256" customFormat="1" ht="12.75">
      <c r="C430" s="262"/>
      <c r="D430" s="257"/>
      <c r="E430" s="257"/>
    </row>
    <row r="431" spans="3:5" s="256" customFormat="1" ht="12.75">
      <c r="C431" s="262"/>
      <c r="D431" s="257"/>
      <c r="E431" s="257"/>
    </row>
    <row r="432" spans="3:5" s="256" customFormat="1" ht="12.75">
      <c r="C432" s="262"/>
      <c r="D432" s="257"/>
      <c r="E432" s="257"/>
    </row>
    <row r="433" spans="3:5" s="256" customFormat="1" ht="12.75">
      <c r="C433" s="262"/>
      <c r="D433" s="257"/>
      <c r="E433" s="257"/>
    </row>
    <row r="434" spans="3:5" s="256" customFormat="1" ht="12.75">
      <c r="C434" s="262"/>
      <c r="D434" s="257"/>
      <c r="E434" s="257"/>
    </row>
    <row r="435" spans="3:5" s="256" customFormat="1" ht="12.75">
      <c r="C435" s="262"/>
      <c r="D435" s="257"/>
      <c r="E435" s="257"/>
    </row>
    <row r="436" spans="3:5" s="256" customFormat="1" ht="12.75">
      <c r="C436" s="262"/>
      <c r="D436" s="257"/>
      <c r="E436" s="257"/>
    </row>
    <row r="437" spans="3:5" s="256" customFormat="1" ht="12.75">
      <c r="C437" s="262"/>
      <c r="D437" s="257"/>
      <c r="E437" s="257"/>
    </row>
    <row r="438" spans="3:5" s="256" customFormat="1" ht="12.75">
      <c r="C438" s="262"/>
      <c r="D438" s="257"/>
      <c r="E438" s="257"/>
    </row>
    <row r="439" spans="3:5" s="256" customFormat="1" ht="12.75">
      <c r="C439" s="262"/>
      <c r="D439" s="257"/>
      <c r="E439" s="257"/>
    </row>
    <row r="440" spans="3:5" s="256" customFormat="1" ht="12.75">
      <c r="C440" s="262"/>
      <c r="D440" s="257"/>
      <c r="E440" s="257"/>
    </row>
    <row r="441" spans="3:5" s="256" customFormat="1" ht="12.75">
      <c r="C441" s="262"/>
      <c r="D441" s="257"/>
      <c r="E441" s="257"/>
    </row>
    <row r="442" spans="3:5" s="256" customFormat="1" ht="12.75">
      <c r="C442" s="262"/>
      <c r="D442" s="257"/>
      <c r="E442" s="257"/>
    </row>
    <row r="443" spans="3:5" s="256" customFormat="1" ht="12.75">
      <c r="C443" s="262"/>
      <c r="D443" s="257"/>
      <c r="E443" s="257"/>
    </row>
    <row r="444" spans="3:5" s="256" customFormat="1" ht="12.75">
      <c r="C444" s="262"/>
      <c r="D444" s="257"/>
      <c r="E444" s="257"/>
    </row>
    <row r="445" spans="3:5" s="256" customFormat="1" ht="12.75">
      <c r="C445" s="262"/>
      <c r="D445" s="257"/>
      <c r="E445" s="257"/>
    </row>
    <row r="446" spans="3:5" s="256" customFormat="1" ht="12.75">
      <c r="C446" s="262"/>
      <c r="D446" s="257"/>
      <c r="E446" s="257"/>
    </row>
    <row r="447" spans="3:5" s="256" customFormat="1" ht="12.75">
      <c r="C447" s="262"/>
      <c r="D447" s="257"/>
      <c r="E447" s="257"/>
    </row>
    <row r="448" spans="3:5" s="256" customFormat="1" ht="12.75">
      <c r="C448" s="262"/>
      <c r="D448" s="257"/>
      <c r="E448" s="257"/>
    </row>
    <row r="449" spans="3:5" s="256" customFormat="1" ht="12.75">
      <c r="C449" s="262"/>
      <c r="D449" s="257"/>
      <c r="E449" s="257"/>
    </row>
    <row r="450" spans="3:5" s="256" customFormat="1" ht="12.75">
      <c r="C450" s="262"/>
      <c r="D450" s="257"/>
      <c r="E450" s="257"/>
    </row>
    <row r="451" spans="3:5" s="256" customFormat="1" ht="12.75">
      <c r="C451" s="262"/>
      <c r="D451" s="257"/>
      <c r="E451" s="257"/>
    </row>
    <row r="452" spans="3:5" s="256" customFormat="1" ht="12.75">
      <c r="C452" s="262"/>
      <c r="D452" s="257"/>
      <c r="E452" s="257"/>
    </row>
    <row r="453" spans="3:5" s="256" customFormat="1" ht="12.75">
      <c r="C453" s="262"/>
      <c r="D453" s="257"/>
      <c r="E453" s="257"/>
    </row>
    <row r="454" spans="3:5" s="256" customFormat="1" ht="12.75">
      <c r="C454" s="262"/>
      <c r="D454" s="257"/>
      <c r="E454" s="257"/>
    </row>
    <row r="455" spans="3:5" s="256" customFormat="1" ht="12.75">
      <c r="C455" s="262"/>
      <c r="D455" s="257"/>
      <c r="E455" s="257"/>
    </row>
    <row r="456" spans="3:5" s="256" customFormat="1" ht="12.75">
      <c r="C456" s="262"/>
      <c r="D456" s="257"/>
      <c r="E456" s="257"/>
    </row>
    <row r="457" spans="3:5" s="256" customFormat="1" ht="12.75">
      <c r="C457" s="262"/>
      <c r="D457" s="257"/>
      <c r="E457" s="257"/>
    </row>
    <row r="458" spans="3:5" s="256" customFormat="1" ht="12.75">
      <c r="C458" s="262"/>
      <c r="D458" s="257"/>
      <c r="E458" s="257"/>
    </row>
    <row r="459" spans="3:5" s="256" customFormat="1" ht="12.75">
      <c r="C459" s="262"/>
      <c r="D459" s="257"/>
      <c r="E459" s="257"/>
    </row>
    <row r="460" spans="3:5" s="256" customFormat="1" ht="12.75">
      <c r="C460" s="262"/>
      <c r="D460" s="257"/>
      <c r="E460" s="257"/>
    </row>
    <row r="461" spans="3:5" s="256" customFormat="1" ht="12.75">
      <c r="C461" s="262"/>
      <c r="D461" s="257"/>
      <c r="E461" s="257"/>
    </row>
    <row r="462" spans="3:5" s="256" customFormat="1" ht="12.75">
      <c r="C462" s="262"/>
      <c r="D462" s="257"/>
      <c r="E462" s="257"/>
    </row>
    <row r="463" spans="3:5" s="256" customFormat="1" ht="12.75">
      <c r="C463" s="262"/>
      <c r="D463" s="257"/>
      <c r="E463" s="257"/>
    </row>
    <row r="464" spans="3:5" s="256" customFormat="1" ht="12.75">
      <c r="C464" s="262"/>
      <c r="D464" s="257"/>
      <c r="E464" s="257"/>
    </row>
    <row r="465" spans="3:5" s="256" customFormat="1" ht="12.75">
      <c r="C465" s="262"/>
      <c r="D465" s="257"/>
      <c r="E465" s="257"/>
    </row>
    <row r="466" spans="3:5" s="256" customFormat="1" ht="12.75">
      <c r="C466" s="262"/>
      <c r="D466" s="257"/>
      <c r="E466" s="257"/>
    </row>
    <row r="467" spans="3:5" s="256" customFormat="1" ht="12.75">
      <c r="C467" s="262"/>
      <c r="D467" s="257"/>
      <c r="E467" s="257"/>
    </row>
    <row r="468" spans="3:5" s="256" customFormat="1" ht="12.75">
      <c r="C468" s="262"/>
      <c r="D468" s="257"/>
      <c r="E468" s="257"/>
    </row>
    <row r="469" spans="3:5" s="256" customFormat="1" ht="12.75">
      <c r="C469" s="262"/>
      <c r="D469" s="257"/>
      <c r="E469" s="257"/>
    </row>
    <row r="470" spans="3:5" s="256" customFormat="1" ht="12.75">
      <c r="C470" s="262"/>
      <c r="D470" s="257"/>
      <c r="E470" s="257"/>
    </row>
    <row r="471" spans="3:5" s="256" customFormat="1" ht="12.75">
      <c r="C471" s="262"/>
      <c r="D471" s="257"/>
      <c r="E471" s="257"/>
    </row>
    <row r="472" spans="3:5" s="256" customFormat="1" ht="12.75">
      <c r="C472" s="262"/>
      <c r="D472" s="257"/>
      <c r="E472" s="257"/>
    </row>
    <row r="473" spans="3:5" s="256" customFormat="1" ht="12.75">
      <c r="C473" s="262"/>
      <c r="D473" s="257"/>
      <c r="E473" s="257"/>
    </row>
    <row r="474" spans="3:5" s="256" customFormat="1" ht="12.75">
      <c r="C474" s="262"/>
      <c r="D474" s="257"/>
      <c r="E474" s="257"/>
    </row>
    <row r="475" spans="3:5" s="256" customFormat="1" ht="12.75">
      <c r="C475" s="262"/>
      <c r="D475" s="257"/>
      <c r="E475" s="257"/>
    </row>
    <row r="476" spans="1:5" s="256" customFormat="1" ht="12.75">
      <c r="A476" s="310"/>
      <c r="B476" s="310"/>
      <c r="C476" s="311"/>
      <c r="D476" s="312"/>
      <c r="E476" s="313"/>
    </row>
    <row r="477" spans="1:5" s="256" customFormat="1" ht="12.75">
      <c r="A477" s="310"/>
      <c r="B477" s="310"/>
      <c r="C477" s="311"/>
      <c r="D477" s="312"/>
      <c r="E477" s="313"/>
    </row>
    <row r="478" spans="1:5" s="256" customFormat="1" ht="12.75">
      <c r="A478" s="310"/>
      <c r="B478" s="310"/>
      <c r="C478" s="311"/>
      <c r="D478" s="312"/>
      <c r="E478" s="313"/>
    </row>
    <row r="479" spans="1:5" s="256" customFormat="1" ht="12.75">
      <c r="A479" s="310"/>
      <c r="B479" s="310"/>
      <c r="C479" s="311"/>
      <c r="D479" s="312"/>
      <c r="E479" s="313"/>
    </row>
    <row r="480" spans="1:5" s="256" customFormat="1" ht="12.75">
      <c r="A480" s="310"/>
      <c r="B480" s="310"/>
      <c r="C480" s="311"/>
      <c r="D480" s="312"/>
      <c r="E480" s="313"/>
    </row>
    <row r="481" spans="1:5" s="256" customFormat="1" ht="12.75">
      <c r="A481" s="310"/>
      <c r="B481" s="310"/>
      <c r="C481" s="311"/>
      <c r="D481" s="312"/>
      <c r="E481" s="313"/>
    </row>
    <row r="482" spans="1:5" s="256" customFormat="1" ht="12.75">
      <c r="A482" s="310"/>
      <c r="B482" s="310"/>
      <c r="C482" s="311"/>
      <c r="D482" s="312"/>
      <c r="E482" s="313"/>
    </row>
    <row r="483" spans="1:5" s="256" customFormat="1" ht="12.75">
      <c r="A483" s="310"/>
      <c r="B483" s="310"/>
      <c r="C483" s="311"/>
      <c r="D483" s="312"/>
      <c r="E483" s="313"/>
    </row>
    <row r="484" spans="1:5" s="256" customFormat="1" ht="12.75">
      <c r="A484" s="310"/>
      <c r="B484" s="310"/>
      <c r="C484" s="311"/>
      <c r="D484" s="312"/>
      <c r="E484" s="313"/>
    </row>
    <row r="485" spans="1:5" s="256" customFormat="1" ht="12.75">
      <c r="A485" s="310"/>
      <c r="B485" s="310"/>
      <c r="C485" s="311"/>
      <c r="D485" s="312"/>
      <c r="E485" s="313"/>
    </row>
    <row r="486" spans="1:5" s="256" customFormat="1" ht="12.75">
      <c r="A486" s="310"/>
      <c r="B486" s="310"/>
      <c r="C486" s="311"/>
      <c r="D486" s="312"/>
      <c r="E486" s="313"/>
    </row>
    <row r="499" spans="1:5" s="256" customFormat="1" ht="12.75">
      <c r="A499" s="310"/>
      <c r="B499" s="310"/>
      <c r="C499" s="311"/>
      <c r="D499" s="312"/>
      <c r="E499" s="313"/>
    </row>
    <row r="500" spans="3:5" s="256" customFormat="1" ht="12.75">
      <c r="C500" s="262"/>
      <c r="D500" s="257"/>
      <c r="E500" s="257"/>
    </row>
    <row r="501" spans="3:5" s="256" customFormat="1" ht="12.75">
      <c r="C501" s="262"/>
      <c r="D501" s="257"/>
      <c r="E501" s="257"/>
    </row>
    <row r="502" spans="3:5" s="256" customFormat="1" ht="12.75">
      <c r="C502" s="262"/>
      <c r="D502" s="257"/>
      <c r="E502" s="257"/>
    </row>
    <row r="503" spans="3:5" s="256" customFormat="1" ht="12.75">
      <c r="C503" s="262"/>
      <c r="D503" s="257"/>
      <c r="E503" s="257"/>
    </row>
    <row r="504" spans="3:5" s="256" customFormat="1" ht="12.75">
      <c r="C504" s="262"/>
      <c r="D504" s="257"/>
      <c r="E504" s="257"/>
    </row>
    <row r="505" spans="3:5" s="256" customFormat="1" ht="12.75">
      <c r="C505" s="262"/>
      <c r="D505" s="257"/>
      <c r="E505" s="257"/>
    </row>
    <row r="506" spans="3:5" s="256" customFormat="1" ht="12.75">
      <c r="C506" s="262"/>
      <c r="D506" s="257"/>
      <c r="E506" s="257"/>
    </row>
    <row r="507" spans="3:5" s="256" customFormat="1" ht="12.75">
      <c r="C507" s="262"/>
      <c r="D507" s="257"/>
      <c r="E507" s="257"/>
    </row>
    <row r="508" spans="3:5" s="256" customFormat="1" ht="12.75">
      <c r="C508" s="262"/>
      <c r="D508" s="257"/>
      <c r="E508" s="257"/>
    </row>
    <row r="509" spans="1:5" s="256" customFormat="1" ht="12.75">
      <c r="A509" s="310"/>
      <c r="B509" s="310"/>
      <c r="C509" s="311"/>
      <c r="D509" s="312"/>
      <c r="E509" s="313"/>
    </row>
    <row r="510" spans="1:5" s="256" customFormat="1" ht="12.75">
      <c r="A510" s="310"/>
      <c r="B510" s="310"/>
      <c r="C510" s="311"/>
      <c r="D510" s="312"/>
      <c r="E510" s="313"/>
    </row>
    <row r="511" spans="1:5" s="256" customFormat="1" ht="12.75">
      <c r="A511" s="310"/>
      <c r="B511" s="310"/>
      <c r="C511" s="311"/>
      <c r="D511" s="312"/>
      <c r="E511" s="313"/>
    </row>
    <row r="512" spans="1:5" s="256" customFormat="1" ht="12.75">
      <c r="A512" s="310"/>
      <c r="B512" s="310"/>
      <c r="C512" s="311"/>
      <c r="D512" s="312"/>
      <c r="E512" s="313"/>
    </row>
    <row r="513" spans="1:5" s="256" customFormat="1" ht="12.75">
      <c r="A513" s="310"/>
      <c r="B513" s="310"/>
      <c r="C513" s="311"/>
      <c r="D513" s="312"/>
      <c r="E513" s="313"/>
    </row>
    <row r="514" spans="1:5" s="256" customFormat="1" ht="12.75">
      <c r="A514" s="310"/>
      <c r="B514" s="310"/>
      <c r="C514" s="311"/>
      <c r="D514" s="312"/>
      <c r="E514" s="313"/>
    </row>
    <row r="515" spans="1:5" s="256" customFormat="1" ht="12.75">
      <c r="A515" s="310"/>
      <c r="B515" s="310"/>
      <c r="C515" s="311"/>
      <c r="D515" s="312"/>
      <c r="E515" s="313"/>
    </row>
    <row r="516" spans="3:5" s="256" customFormat="1" ht="12.75">
      <c r="C516" s="262"/>
      <c r="D516" s="257"/>
      <c r="E516" s="257"/>
    </row>
    <row r="517" spans="3:5" s="256" customFormat="1" ht="12.75">
      <c r="C517" s="262"/>
      <c r="D517" s="257"/>
      <c r="E517" s="257"/>
    </row>
    <row r="518" spans="3:5" s="256" customFormat="1" ht="12.75">
      <c r="C518" s="262"/>
      <c r="D518" s="257"/>
      <c r="E518" s="257"/>
    </row>
    <row r="519" spans="3:5" s="256" customFormat="1" ht="12.75">
      <c r="C519" s="262"/>
      <c r="D519" s="257"/>
      <c r="E519" s="257"/>
    </row>
    <row r="520" spans="3:5" s="256" customFormat="1" ht="12.75">
      <c r="C520" s="262"/>
      <c r="D520" s="257"/>
      <c r="E520" s="257"/>
    </row>
    <row r="521" spans="3:5" s="256" customFormat="1" ht="12.75">
      <c r="C521" s="262"/>
      <c r="D521" s="257"/>
      <c r="E521" s="257"/>
    </row>
    <row r="522" spans="3:5" s="256" customFormat="1" ht="12.75">
      <c r="C522" s="262"/>
      <c r="D522" s="257"/>
      <c r="E522" s="257"/>
    </row>
    <row r="523" spans="3:5" s="256" customFormat="1" ht="12.75">
      <c r="C523" s="262"/>
      <c r="D523" s="257"/>
      <c r="E523" s="257"/>
    </row>
    <row r="524" spans="3:5" s="256" customFormat="1" ht="12.75">
      <c r="C524" s="262"/>
      <c r="D524" s="257"/>
      <c r="E524" s="257"/>
    </row>
    <row r="525" spans="3:5" s="256" customFormat="1" ht="12.75">
      <c r="C525" s="262"/>
      <c r="D525" s="257"/>
      <c r="E525" s="257"/>
    </row>
    <row r="526" spans="3:5" s="256" customFormat="1" ht="12.75">
      <c r="C526" s="262"/>
      <c r="D526" s="257"/>
      <c r="E526" s="257"/>
    </row>
    <row r="527" spans="3:5" s="256" customFormat="1" ht="12.75">
      <c r="C527" s="262"/>
      <c r="D527" s="257"/>
      <c r="E527" s="257"/>
    </row>
    <row r="528" spans="3:5" s="256" customFormat="1" ht="12.75">
      <c r="C528" s="262"/>
      <c r="D528" s="257"/>
      <c r="E528" s="257"/>
    </row>
    <row r="529" spans="3:5" s="256" customFormat="1" ht="12.75">
      <c r="C529" s="262"/>
      <c r="D529" s="257"/>
      <c r="E529" s="257"/>
    </row>
    <row r="530" spans="3:5" s="256" customFormat="1" ht="12.75">
      <c r="C530" s="262"/>
      <c r="D530" s="257"/>
      <c r="E530" s="257"/>
    </row>
    <row r="531" spans="3:5" s="256" customFormat="1" ht="12.75">
      <c r="C531" s="262"/>
      <c r="D531" s="257"/>
      <c r="E531" s="257"/>
    </row>
    <row r="532" spans="3:5" s="256" customFormat="1" ht="12.75">
      <c r="C532" s="262"/>
      <c r="D532" s="257"/>
      <c r="E532" s="257"/>
    </row>
    <row r="533" spans="3:5" s="256" customFormat="1" ht="12.75">
      <c r="C533" s="262"/>
      <c r="D533" s="257"/>
      <c r="E533" s="257"/>
    </row>
    <row r="534" spans="3:5" s="256" customFormat="1" ht="12.75">
      <c r="C534" s="262"/>
      <c r="D534" s="257"/>
      <c r="E534" s="257"/>
    </row>
    <row r="535" spans="3:5" s="256" customFormat="1" ht="12.75">
      <c r="C535" s="262"/>
      <c r="D535" s="257"/>
      <c r="E535" s="257"/>
    </row>
    <row r="536" spans="3:5" s="256" customFormat="1" ht="12.75">
      <c r="C536" s="262"/>
      <c r="D536" s="257"/>
      <c r="E536" s="257"/>
    </row>
    <row r="537" spans="3:5" s="256" customFormat="1" ht="12.75">
      <c r="C537" s="262"/>
      <c r="D537" s="257"/>
      <c r="E537" s="257"/>
    </row>
    <row r="538" spans="3:5" s="256" customFormat="1" ht="12.75">
      <c r="C538" s="262"/>
      <c r="D538" s="257"/>
      <c r="E538" s="257"/>
    </row>
    <row r="539" spans="3:5" s="256" customFormat="1" ht="12.75">
      <c r="C539" s="262"/>
      <c r="D539" s="257"/>
      <c r="E539" s="257"/>
    </row>
    <row r="540" spans="3:5" s="256" customFormat="1" ht="12.75">
      <c r="C540" s="262"/>
      <c r="D540" s="257"/>
      <c r="E540" s="257"/>
    </row>
    <row r="541" spans="3:5" s="256" customFormat="1" ht="12.75">
      <c r="C541" s="262"/>
      <c r="D541" s="257"/>
      <c r="E541" s="257"/>
    </row>
    <row r="542" spans="3:5" s="256" customFormat="1" ht="12.75">
      <c r="C542" s="262"/>
      <c r="D542" s="257"/>
      <c r="E542" s="257"/>
    </row>
    <row r="543" spans="3:5" s="256" customFormat="1" ht="12.75">
      <c r="C543" s="262"/>
      <c r="D543" s="257"/>
      <c r="E543" s="257"/>
    </row>
    <row r="544" spans="3:5" s="256" customFormat="1" ht="12.75">
      <c r="C544" s="262"/>
      <c r="D544" s="257"/>
      <c r="E544" s="257"/>
    </row>
    <row r="545" spans="3:5" s="256" customFormat="1" ht="12.75">
      <c r="C545" s="262"/>
      <c r="D545" s="257"/>
      <c r="E545" s="257"/>
    </row>
    <row r="546" spans="3:5" s="256" customFormat="1" ht="12.75">
      <c r="C546" s="262"/>
      <c r="D546" s="257"/>
      <c r="E546" s="257"/>
    </row>
    <row r="547" spans="3:5" s="256" customFormat="1" ht="12.75">
      <c r="C547" s="262"/>
      <c r="D547" s="257"/>
      <c r="E547" s="257"/>
    </row>
    <row r="548" spans="3:5" s="256" customFormat="1" ht="12.75">
      <c r="C548" s="262"/>
      <c r="D548" s="257"/>
      <c r="E548" s="257"/>
    </row>
    <row r="549" spans="3:5" s="256" customFormat="1" ht="12.75">
      <c r="C549" s="262"/>
      <c r="D549" s="257"/>
      <c r="E549" s="257"/>
    </row>
    <row r="550" spans="3:5" s="256" customFormat="1" ht="12.75">
      <c r="C550" s="262"/>
      <c r="D550" s="257"/>
      <c r="E550" s="257"/>
    </row>
    <row r="551" spans="3:5" s="256" customFormat="1" ht="12.75">
      <c r="C551" s="262"/>
      <c r="D551" s="257"/>
      <c r="E551" s="257"/>
    </row>
    <row r="552" spans="3:5" s="256" customFormat="1" ht="12.75">
      <c r="C552" s="262"/>
      <c r="D552" s="257"/>
      <c r="E552" s="257"/>
    </row>
    <row r="553" spans="3:5" s="256" customFormat="1" ht="12.75">
      <c r="C553" s="262"/>
      <c r="D553" s="257"/>
      <c r="E553" s="257"/>
    </row>
    <row r="554" spans="3:5" s="256" customFormat="1" ht="12.75">
      <c r="C554" s="262"/>
      <c r="D554" s="257"/>
      <c r="E554" s="257"/>
    </row>
    <row r="555" spans="3:5" s="256" customFormat="1" ht="12.75">
      <c r="C555" s="262"/>
      <c r="D555" s="257"/>
      <c r="E555" s="257"/>
    </row>
    <row r="556" spans="3:5" s="256" customFormat="1" ht="12.75">
      <c r="C556" s="262"/>
      <c r="D556" s="257"/>
      <c r="E556" s="257"/>
    </row>
    <row r="557" spans="3:5" s="256" customFormat="1" ht="12.75">
      <c r="C557" s="262"/>
      <c r="D557" s="257"/>
      <c r="E557" s="257"/>
    </row>
    <row r="558" spans="3:5" s="256" customFormat="1" ht="12.75">
      <c r="C558" s="262"/>
      <c r="D558" s="257"/>
      <c r="E558" s="257"/>
    </row>
    <row r="559" spans="3:5" s="256" customFormat="1" ht="12.75">
      <c r="C559" s="262"/>
      <c r="D559" s="257"/>
      <c r="E559" s="257"/>
    </row>
    <row r="560" spans="3:5" s="256" customFormat="1" ht="12.75">
      <c r="C560" s="262"/>
      <c r="D560" s="257"/>
      <c r="E560" s="257"/>
    </row>
    <row r="561" spans="3:5" s="256" customFormat="1" ht="12.75">
      <c r="C561" s="262"/>
      <c r="D561" s="257"/>
      <c r="E561" s="257"/>
    </row>
    <row r="562" spans="3:5" s="256" customFormat="1" ht="12.75">
      <c r="C562" s="262"/>
      <c r="D562" s="257"/>
      <c r="E562" s="257"/>
    </row>
    <row r="563" spans="1:5" s="256" customFormat="1" ht="12.75">
      <c r="A563" s="310"/>
      <c r="B563" s="310"/>
      <c r="C563" s="311"/>
      <c r="D563" s="312"/>
      <c r="E563" s="313"/>
    </row>
    <row r="564" spans="1:5" s="256" customFormat="1" ht="12.75">
      <c r="A564" s="310"/>
      <c r="B564" s="310"/>
      <c r="C564" s="311"/>
      <c r="D564" s="312"/>
      <c r="E564" s="313"/>
    </row>
    <row r="565" spans="1:5" s="256" customFormat="1" ht="12.75">
      <c r="A565" s="310"/>
      <c r="B565" s="310"/>
      <c r="C565" s="311"/>
      <c r="D565" s="312"/>
      <c r="E565" s="313"/>
    </row>
    <row r="566" spans="1:5" s="256" customFormat="1" ht="12.75">
      <c r="A566" s="310"/>
      <c r="B566" s="310"/>
      <c r="C566" s="311"/>
      <c r="D566" s="312"/>
      <c r="E566" s="313"/>
    </row>
    <row r="567" spans="1:5" s="256" customFormat="1" ht="12.75">
      <c r="A567" s="310"/>
      <c r="B567" s="310"/>
      <c r="C567" s="311"/>
      <c r="D567" s="312"/>
      <c r="E567" s="313"/>
    </row>
    <row r="568" spans="1:5" s="256" customFormat="1" ht="12.75">
      <c r="A568" s="310"/>
      <c r="B568" s="310"/>
      <c r="C568" s="311"/>
      <c r="D568" s="312"/>
      <c r="E568" s="313"/>
    </row>
    <row r="569" spans="1:5" s="256" customFormat="1" ht="12.75">
      <c r="A569" s="310"/>
      <c r="B569" s="310"/>
      <c r="C569" s="311"/>
      <c r="D569" s="312"/>
      <c r="E569" s="313"/>
    </row>
    <row r="570" spans="1:5" s="256" customFormat="1" ht="12.75">
      <c r="A570" s="310"/>
      <c r="B570" s="310"/>
      <c r="C570" s="311"/>
      <c r="D570" s="312"/>
      <c r="E570" s="313"/>
    </row>
    <row r="571" spans="1:5" s="256" customFormat="1" ht="12.75">
      <c r="A571" s="310"/>
      <c r="B571" s="310"/>
      <c r="C571" s="311"/>
      <c r="D571" s="312"/>
      <c r="E571" s="313"/>
    </row>
    <row r="572" spans="1:5" s="256" customFormat="1" ht="12.75">
      <c r="A572" s="310"/>
      <c r="B572" s="310"/>
      <c r="C572" s="311"/>
      <c r="D572" s="312"/>
      <c r="E572" s="313"/>
    </row>
    <row r="573" spans="1:5" s="256" customFormat="1" ht="12.75">
      <c r="A573" s="310"/>
      <c r="B573" s="310"/>
      <c r="C573" s="311"/>
      <c r="D573" s="312"/>
      <c r="E573" s="313"/>
    </row>
    <row r="574" spans="1:5" s="256" customFormat="1" ht="12.75">
      <c r="A574" s="310"/>
      <c r="B574" s="310"/>
      <c r="C574" s="311"/>
      <c r="D574" s="312"/>
      <c r="E574" s="313"/>
    </row>
    <row r="575" spans="1:5" s="256" customFormat="1" ht="12.75">
      <c r="A575" s="310"/>
      <c r="B575" s="310"/>
      <c r="C575" s="311"/>
      <c r="D575" s="312"/>
      <c r="E575" s="313"/>
    </row>
    <row r="576" spans="1:5" s="256" customFormat="1" ht="12.75">
      <c r="A576" s="310"/>
      <c r="B576" s="310"/>
      <c r="C576" s="311"/>
      <c r="D576" s="312"/>
      <c r="E576" s="313"/>
    </row>
    <row r="577" spans="1:5" s="256" customFormat="1" ht="12.75">
      <c r="A577" s="310"/>
      <c r="B577" s="310"/>
      <c r="C577" s="311"/>
      <c r="D577" s="312"/>
      <c r="E577" s="313"/>
    </row>
    <row r="578" spans="1:5" s="256" customFormat="1" ht="12.75">
      <c r="A578" s="310"/>
      <c r="B578" s="310"/>
      <c r="C578" s="311"/>
      <c r="D578" s="312"/>
      <c r="E578" s="313"/>
    </row>
    <row r="579" spans="1:5" s="256" customFormat="1" ht="12.75">
      <c r="A579" s="310"/>
      <c r="B579" s="310"/>
      <c r="C579" s="311"/>
      <c r="D579" s="312"/>
      <c r="E579" s="313"/>
    </row>
    <row r="580" spans="1:5" s="256" customFormat="1" ht="12.75">
      <c r="A580" s="310"/>
      <c r="B580" s="310"/>
      <c r="C580" s="311"/>
      <c r="D580" s="312"/>
      <c r="E580" s="313"/>
    </row>
    <row r="581" spans="1:5" s="256" customFormat="1" ht="12.75">
      <c r="A581" s="310"/>
      <c r="B581" s="310"/>
      <c r="C581" s="311"/>
      <c r="D581" s="312"/>
      <c r="E581" s="313"/>
    </row>
    <row r="582" spans="1:5" s="256" customFormat="1" ht="12.75">
      <c r="A582" s="310"/>
      <c r="B582" s="310"/>
      <c r="C582" s="311"/>
      <c r="D582" s="312"/>
      <c r="E582" s="313"/>
    </row>
    <row r="583" spans="1:5" s="256" customFormat="1" ht="12.75">
      <c r="A583" s="310"/>
      <c r="B583" s="310"/>
      <c r="C583" s="311"/>
      <c r="D583" s="312"/>
      <c r="E583" s="313"/>
    </row>
    <row r="584" spans="1:5" s="256" customFormat="1" ht="12.75">
      <c r="A584" s="310"/>
      <c r="B584" s="310"/>
      <c r="C584" s="311"/>
      <c r="D584" s="312"/>
      <c r="E584" s="313"/>
    </row>
    <row r="585" spans="1:5" s="256" customFormat="1" ht="12.75">
      <c r="A585" s="310"/>
      <c r="B585" s="310"/>
      <c r="C585" s="311"/>
      <c r="D585" s="312"/>
      <c r="E585" s="313"/>
    </row>
    <row r="586" spans="1:5" s="256" customFormat="1" ht="12.75">
      <c r="A586" s="310"/>
      <c r="B586" s="310"/>
      <c r="C586" s="311"/>
      <c r="D586" s="312"/>
      <c r="E586" s="313"/>
    </row>
    <row r="587" spans="1:5" s="256" customFormat="1" ht="12.75">
      <c r="A587" s="310"/>
      <c r="B587" s="310"/>
      <c r="C587" s="311"/>
      <c r="D587" s="312"/>
      <c r="E587" s="313"/>
    </row>
    <row r="588" spans="1:5" s="256" customFormat="1" ht="12.75">
      <c r="A588" s="310"/>
      <c r="B588" s="310"/>
      <c r="C588" s="311"/>
      <c r="D588" s="312"/>
      <c r="E588" s="313"/>
    </row>
    <row r="589" spans="1:5" s="256" customFormat="1" ht="12.75">
      <c r="A589" s="310"/>
      <c r="B589" s="310"/>
      <c r="C589" s="311"/>
      <c r="D589" s="312"/>
      <c r="E589" s="313"/>
    </row>
    <row r="590" spans="1:5" s="256" customFormat="1" ht="12.75">
      <c r="A590" s="310"/>
      <c r="B590" s="310"/>
      <c r="C590" s="311"/>
      <c r="D590" s="312"/>
      <c r="E590" s="313"/>
    </row>
    <row r="591" spans="1:5" s="256" customFormat="1" ht="12.75">
      <c r="A591" s="310"/>
      <c r="B591" s="310"/>
      <c r="C591" s="311"/>
      <c r="D591" s="312"/>
      <c r="E591" s="313"/>
    </row>
    <row r="592" spans="1:5" s="256" customFormat="1" ht="12.75">
      <c r="A592" s="310"/>
      <c r="B592" s="310"/>
      <c r="C592" s="311"/>
      <c r="D592" s="312"/>
      <c r="E592" s="313"/>
    </row>
    <row r="593" spans="1:5" s="256" customFormat="1" ht="12.75">
      <c r="A593" s="310"/>
      <c r="B593" s="310"/>
      <c r="C593" s="311"/>
      <c r="D593" s="312"/>
      <c r="E593" s="313"/>
    </row>
    <row r="594" spans="1:5" s="256" customFormat="1" ht="12.75">
      <c r="A594" s="310"/>
      <c r="B594" s="310"/>
      <c r="C594" s="311"/>
      <c r="D594" s="312"/>
      <c r="E594" s="313"/>
    </row>
    <row r="595" spans="1:5" s="256" customFormat="1" ht="12.75">
      <c r="A595" s="310"/>
      <c r="B595" s="310"/>
      <c r="C595" s="311"/>
      <c r="D595" s="312"/>
      <c r="E595" s="313"/>
    </row>
    <row r="596" spans="1:5" s="256" customFormat="1" ht="12.75">
      <c r="A596" s="310"/>
      <c r="B596" s="310"/>
      <c r="C596" s="311"/>
      <c r="D596" s="312"/>
      <c r="E596" s="313"/>
    </row>
    <row r="597" spans="1:5" s="256" customFormat="1" ht="12.75">
      <c r="A597" s="310"/>
      <c r="B597" s="310"/>
      <c r="C597" s="311"/>
      <c r="D597" s="312"/>
      <c r="E597" s="313"/>
    </row>
    <row r="598" spans="1:5" s="256" customFormat="1" ht="12.75">
      <c r="A598" s="310"/>
      <c r="B598" s="310"/>
      <c r="C598" s="311"/>
      <c r="D598" s="312"/>
      <c r="E598" s="313"/>
    </row>
    <row r="599" spans="1:5" s="256" customFormat="1" ht="12.75">
      <c r="A599" s="310"/>
      <c r="B599" s="310"/>
      <c r="C599" s="311"/>
      <c r="D599" s="312"/>
      <c r="E599" s="313"/>
    </row>
    <row r="600" spans="1:5" s="256" customFormat="1" ht="12.75">
      <c r="A600" s="310"/>
      <c r="B600" s="310"/>
      <c r="C600" s="311"/>
      <c r="D600" s="312"/>
      <c r="E600" s="313"/>
    </row>
    <row r="601" spans="1:5" s="256" customFormat="1" ht="12.75">
      <c r="A601" s="310"/>
      <c r="B601" s="310"/>
      <c r="C601" s="311"/>
      <c r="D601" s="312"/>
      <c r="E601" s="313"/>
    </row>
    <row r="602" spans="1:5" s="256" customFormat="1" ht="12.75">
      <c r="A602" s="310"/>
      <c r="B602" s="310"/>
      <c r="C602" s="311"/>
      <c r="D602" s="312"/>
      <c r="E602" s="313"/>
    </row>
    <row r="603" spans="1:5" s="256" customFormat="1" ht="12.75">
      <c r="A603" s="310"/>
      <c r="B603" s="310"/>
      <c r="C603" s="311"/>
      <c r="D603" s="312"/>
      <c r="E603" s="313"/>
    </row>
    <row r="604" spans="1:5" s="256" customFormat="1" ht="12.75">
      <c r="A604" s="310"/>
      <c r="B604" s="310"/>
      <c r="C604" s="311"/>
      <c r="D604" s="312"/>
      <c r="E604" s="313"/>
    </row>
    <row r="605" spans="1:5" s="256" customFormat="1" ht="12.75">
      <c r="A605" s="310"/>
      <c r="B605" s="310"/>
      <c r="C605" s="311"/>
      <c r="D605" s="312"/>
      <c r="E605" s="313"/>
    </row>
    <row r="606" spans="1:5" s="256" customFormat="1" ht="12.75">
      <c r="A606" s="310"/>
      <c r="B606" s="310"/>
      <c r="C606" s="311"/>
      <c r="D606" s="312"/>
      <c r="E606" s="313"/>
    </row>
    <row r="607" spans="1:5" s="256" customFormat="1" ht="12.75">
      <c r="A607" s="310"/>
      <c r="B607" s="310"/>
      <c r="C607" s="311"/>
      <c r="D607" s="312"/>
      <c r="E607" s="313"/>
    </row>
  </sheetData>
  <sheetProtection/>
  <mergeCells count="12">
    <mergeCell ref="A84:K84"/>
    <mergeCell ref="A85:K85"/>
    <mergeCell ref="A1:P1"/>
    <mergeCell ref="A2:P2"/>
    <mergeCell ref="A3:P3"/>
    <mergeCell ref="A11:A12"/>
    <mergeCell ref="B11:B12"/>
    <mergeCell ref="C11:C12"/>
    <mergeCell ref="D11:D12"/>
    <mergeCell ref="E11:E12"/>
    <mergeCell ref="F11:K11"/>
    <mergeCell ref="L11:P11"/>
  </mergeCells>
  <printOptions/>
  <pageMargins left="0.1968503937007874" right="0.1968503937007874" top="0.984251968503937" bottom="0.4330708661417323" header="0.31496062992125984" footer="0.393700787401574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.28125" style="92" customWidth="1"/>
    <col min="2" max="2" width="5.8515625" style="92" customWidth="1"/>
    <col min="3" max="3" width="22.421875" style="92" customWidth="1"/>
    <col min="4" max="4" width="11.8515625" style="92" customWidth="1"/>
    <col min="5" max="6" width="11.7109375" style="92" customWidth="1"/>
    <col min="7" max="7" width="11.140625" style="92" customWidth="1"/>
    <col min="8" max="8" width="10.7109375" style="92" customWidth="1"/>
    <col min="9" max="9" width="9.140625" style="92" hidden="1" customWidth="1"/>
    <col min="10" max="10" width="10.57421875" style="92" hidden="1" customWidth="1"/>
    <col min="11" max="11" width="0" style="92" hidden="1" customWidth="1"/>
    <col min="12" max="12" width="9.140625" style="92" customWidth="1"/>
    <col min="13" max="13" width="10.00390625" style="92" bestFit="1" customWidth="1"/>
    <col min="14" max="16384" width="9.140625" style="92" customWidth="1"/>
  </cols>
  <sheetData>
    <row r="1" spans="1:8" ht="12.75">
      <c r="A1" s="431" t="s">
        <v>160</v>
      </c>
      <c r="B1" s="431"/>
      <c r="C1" s="431"/>
      <c r="D1" s="431"/>
      <c r="E1" s="431"/>
      <c r="F1" s="431"/>
      <c r="G1" s="431"/>
      <c r="H1" s="431"/>
    </row>
    <row r="2" spans="1:8" ht="12.75">
      <c r="A2" s="143"/>
      <c r="B2" s="143"/>
      <c r="C2" s="143"/>
      <c r="D2" s="143"/>
      <c r="E2" s="143"/>
      <c r="F2" s="143"/>
      <c r="G2" s="143"/>
      <c r="H2" s="143"/>
    </row>
    <row r="3" spans="1:8" ht="12.75">
      <c r="A3" s="432" t="s">
        <v>180</v>
      </c>
      <c r="B3" s="432"/>
      <c r="C3" s="432"/>
      <c r="D3" s="432"/>
      <c r="E3" s="432"/>
      <c r="F3" s="432"/>
      <c r="G3" s="432"/>
      <c r="H3" s="432"/>
    </row>
    <row r="4" spans="1:8" ht="12.75">
      <c r="A4" s="399" t="s">
        <v>123</v>
      </c>
      <c r="B4" s="399"/>
      <c r="C4" s="399"/>
      <c r="D4" s="399"/>
      <c r="E4" s="399"/>
      <c r="F4" s="399"/>
      <c r="G4" s="399"/>
      <c r="H4" s="399"/>
    </row>
    <row r="7" spans="1:8" ht="12.75">
      <c r="A7" s="402" t="s">
        <v>149</v>
      </c>
      <c r="B7" s="402"/>
      <c r="C7" s="402"/>
      <c r="D7" s="145" t="e">
        <f>D24</f>
        <v>#REF!</v>
      </c>
      <c r="E7" s="144"/>
      <c r="F7" s="144"/>
      <c r="G7" s="144"/>
      <c r="H7" s="144"/>
    </row>
    <row r="8" spans="1:8" ht="12.75">
      <c r="A8" s="402" t="s">
        <v>150</v>
      </c>
      <c r="B8" s="402"/>
      <c r="C8" s="402"/>
      <c r="D8" s="146" t="e">
        <f>H19</f>
        <v>#REF!</v>
      </c>
      <c r="E8" s="144"/>
      <c r="F8" s="144"/>
      <c r="G8" s="144"/>
      <c r="H8" s="144"/>
    </row>
    <row r="9" spans="1:8" ht="12.75">
      <c r="A9" s="93"/>
      <c r="B9" s="93"/>
      <c r="C9" s="93"/>
      <c r="D9" s="93"/>
      <c r="E9" s="93"/>
      <c r="F9" s="93"/>
      <c r="G9" s="93"/>
      <c r="H9" s="93"/>
    </row>
    <row r="10" spans="1:8" ht="12.75">
      <c r="A10" s="401" t="s">
        <v>151</v>
      </c>
      <c r="B10" s="401" t="s">
        <v>152</v>
      </c>
      <c r="C10" s="401" t="s">
        <v>103</v>
      </c>
      <c r="D10" s="401" t="s">
        <v>104</v>
      </c>
      <c r="E10" s="401" t="s">
        <v>105</v>
      </c>
      <c r="F10" s="401"/>
      <c r="G10" s="401"/>
      <c r="H10" s="401" t="s">
        <v>106</v>
      </c>
    </row>
    <row r="11" spans="1:8" ht="25.5">
      <c r="A11" s="401"/>
      <c r="B11" s="401"/>
      <c r="C11" s="401"/>
      <c r="D11" s="401"/>
      <c r="E11" s="147" t="s">
        <v>107</v>
      </c>
      <c r="F11" s="147" t="s">
        <v>108</v>
      </c>
      <c r="G11" s="147" t="s">
        <v>109</v>
      </c>
      <c r="H11" s="401"/>
    </row>
    <row r="12" spans="1:8" s="97" customFormat="1" ht="21" customHeight="1">
      <c r="A12" s="149"/>
      <c r="B12" s="149">
        <v>3</v>
      </c>
      <c r="C12" s="150" t="s">
        <v>165</v>
      </c>
      <c r="D12" s="151"/>
      <c r="E12" s="151"/>
      <c r="F12" s="151"/>
      <c r="G12" s="151"/>
      <c r="H12" s="151"/>
    </row>
    <row r="13" spans="1:13" s="97" customFormat="1" ht="15" customHeight="1">
      <c r="A13" s="94">
        <v>1</v>
      </c>
      <c r="B13" s="153" t="s">
        <v>166</v>
      </c>
      <c r="C13" s="95" t="s">
        <v>173</v>
      </c>
      <c r="D13" s="96" t="e">
        <f>SUM(E13:G13)</f>
        <v>#REF!</v>
      </c>
      <c r="E13" s="96" t="e">
        <f>#REF!</f>
        <v>#REF!</v>
      </c>
      <c r="F13" s="96" t="e">
        <f>#REF!</f>
        <v>#REF!</v>
      </c>
      <c r="G13" s="96" t="e">
        <f>#REF!</f>
        <v>#REF!</v>
      </c>
      <c r="H13" s="96" t="e">
        <f>#REF!</f>
        <v>#REF!</v>
      </c>
      <c r="M13" s="192"/>
    </row>
    <row r="14" spans="1:13" s="97" customFormat="1" ht="15" customHeight="1">
      <c r="A14" s="94">
        <v>2</v>
      </c>
      <c r="B14" s="153" t="s">
        <v>167</v>
      </c>
      <c r="C14" s="95" t="s">
        <v>174</v>
      </c>
      <c r="D14" s="96" t="e">
        <f>SUM(E14:G14)</f>
        <v>#REF!</v>
      </c>
      <c r="E14" s="96" t="e">
        <f>#REF!</f>
        <v>#REF!</v>
      </c>
      <c r="F14" s="96" t="e">
        <f>#REF!</f>
        <v>#REF!</v>
      </c>
      <c r="G14" s="96" t="e">
        <f>#REF!</f>
        <v>#REF!</v>
      </c>
      <c r="H14" s="96" t="e">
        <f>#REF!</f>
        <v>#REF!</v>
      </c>
      <c r="M14" s="192"/>
    </row>
    <row r="15" spans="1:13" s="97" customFormat="1" ht="15" customHeight="1">
      <c r="A15" s="94">
        <v>3</v>
      </c>
      <c r="B15" s="153" t="s">
        <v>168</v>
      </c>
      <c r="C15" s="95" t="s">
        <v>175</v>
      </c>
      <c r="D15" s="96" t="e">
        <f>SUM(E15:G15)</f>
        <v>#REF!</v>
      </c>
      <c r="E15" s="96" t="e">
        <f>#REF!</f>
        <v>#REF!</v>
      </c>
      <c r="F15" s="96" t="e">
        <f>#REF!</f>
        <v>#REF!</v>
      </c>
      <c r="G15" s="96" t="e">
        <f>#REF!</f>
        <v>#REF!</v>
      </c>
      <c r="H15" s="96" t="e">
        <f>#REF!</f>
        <v>#REF!</v>
      </c>
      <c r="M15" s="192"/>
    </row>
    <row r="16" spans="1:13" s="97" customFormat="1" ht="15" customHeight="1">
      <c r="A16" s="94">
        <v>4</v>
      </c>
      <c r="B16" s="153" t="s">
        <v>169</v>
      </c>
      <c r="C16" s="95" t="s">
        <v>176</v>
      </c>
      <c r="D16" s="96" t="e">
        <f>SUM(E16:G16)</f>
        <v>#REF!</v>
      </c>
      <c r="E16" s="96" t="e">
        <f>#REF!</f>
        <v>#REF!</v>
      </c>
      <c r="F16" s="96" t="e">
        <f>#REF!</f>
        <v>#REF!</v>
      </c>
      <c r="G16" s="96" t="e">
        <f>#REF!</f>
        <v>#REF!</v>
      </c>
      <c r="H16" s="96" t="e">
        <f>#REF!</f>
        <v>#REF!</v>
      </c>
      <c r="M16" s="192"/>
    </row>
    <row r="17" spans="1:13" s="97" customFormat="1" ht="15" customHeight="1">
      <c r="A17" s="94">
        <v>5</v>
      </c>
      <c r="B17" s="153" t="s">
        <v>170</v>
      </c>
      <c r="C17" s="95" t="s">
        <v>178</v>
      </c>
      <c r="D17" s="96" t="e">
        <f>SUM(E17:G17)</f>
        <v>#REF!</v>
      </c>
      <c r="E17" s="96" t="e">
        <f>#REF!</f>
        <v>#REF!</v>
      </c>
      <c r="F17" s="96" t="e">
        <f>#REF!</f>
        <v>#REF!</v>
      </c>
      <c r="G17" s="96" t="e">
        <f>#REF!</f>
        <v>#REF!</v>
      </c>
      <c r="H17" s="96" t="e">
        <f>#REF!</f>
        <v>#REF!</v>
      </c>
      <c r="M17" s="192"/>
    </row>
    <row r="18" spans="1:8" s="97" customFormat="1" ht="15" customHeight="1">
      <c r="A18" s="94"/>
      <c r="B18" s="94"/>
      <c r="C18" s="95"/>
      <c r="D18" s="96"/>
      <c r="E18" s="96"/>
      <c r="F18" s="96"/>
      <c r="G18" s="96"/>
      <c r="H18" s="96"/>
    </row>
    <row r="19" spans="1:13" ht="12.75">
      <c r="A19" s="405" t="s">
        <v>110</v>
      </c>
      <c r="B19" s="405"/>
      <c r="C19" s="405"/>
      <c r="D19" s="154" t="e">
        <f>SUM(D13:D18)</f>
        <v>#REF!</v>
      </c>
      <c r="E19" s="154" t="e">
        <f>SUM(E13:E18)</f>
        <v>#REF!</v>
      </c>
      <c r="F19" s="154" t="e">
        <f>SUM(F13:F18)</f>
        <v>#REF!</v>
      </c>
      <c r="G19" s="154" t="e">
        <f>SUM(G13:G18)</f>
        <v>#REF!</v>
      </c>
      <c r="H19" s="154" t="e">
        <f>SUM(H13:H18)</f>
        <v>#REF!</v>
      </c>
      <c r="M19" s="194"/>
    </row>
    <row r="20" spans="1:8" s="97" customFormat="1" ht="12.75">
      <c r="A20" s="434" t="s">
        <v>121</v>
      </c>
      <c r="B20" s="434"/>
      <c r="C20" s="434"/>
      <c r="D20" s="155" t="e">
        <f>ROUND(D19*8%,2)</f>
        <v>#REF!</v>
      </c>
      <c r="E20" s="156"/>
      <c r="F20" s="156"/>
      <c r="G20" s="156"/>
      <c r="H20" s="156"/>
    </row>
    <row r="21" spans="1:8" s="97" customFormat="1" ht="15" customHeight="1">
      <c r="A21" s="435" t="s">
        <v>153</v>
      </c>
      <c r="B21" s="436"/>
      <c r="C21" s="437"/>
      <c r="D21" s="155" t="e">
        <f>ROUND(D20*2%,2)</f>
        <v>#REF!</v>
      </c>
      <c r="E21" s="156"/>
      <c r="F21" s="156"/>
      <c r="G21" s="156"/>
      <c r="H21" s="156"/>
    </row>
    <row r="22" spans="1:8" s="97" customFormat="1" ht="12.75">
      <c r="A22" s="438" t="s">
        <v>122</v>
      </c>
      <c r="B22" s="438"/>
      <c r="C22" s="438"/>
      <c r="D22" s="157" t="e">
        <f>ROUND(D19*3%,2)</f>
        <v>#REF!</v>
      </c>
      <c r="E22" s="156"/>
      <c r="F22" s="156"/>
      <c r="G22" s="156"/>
      <c r="H22" s="156"/>
    </row>
    <row r="23" spans="1:8" s="97" customFormat="1" ht="12.75">
      <c r="A23" s="438" t="s">
        <v>111</v>
      </c>
      <c r="B23" s="438"/>
      <c r="C23" s="438"/>
      <c r="D23" s="157" t="e">
        <f>ROUND(E19*24.09%,2)</f>
        <v>#REF!</v>
      </c>
      <c r="E23" s="156"/>
      <c r="F23" s="156"/>
      <c r="G23" s="156"/>
      <c r="H23" s="156"/>
    </row>
    <row r="24" spans="1:8" s="97" customFormat="1" ht="12.75">
      <c r="A24" s="433" t="s">
        <v>110</v>
      </c>
      <c r="B24" s="433"/>
      <c r="C24" s="433"/>
      <c r="D24" s="158" t="e">
        <f>D23+D22+D20+D19</f>
        <v>#REF!</v>
      </c>
      <c r="E24" s="159"/>
      <c r="F24" s="160"/>
      <c r="G24" s="156"/>
      <c r="H24" s="156"/>
    </row>
    <row r="25" spans="1:8" s="97" customFormat="1" ht="12.75">
      <c r="A25" s="195"/>
      <c r="B25" s="195"/>
      <c r="C25" s="195"/>
      <c r="D25" s="160"/>
      <c r="E25" s="159"/>
      <c r="F25" s="160"/>
      <c r="G25" s="156"/>
      <c r="H25" s="156"/>
    </row>
    <row r="26" spans="1:8" s="97" customFormat="1" ht="12.75">
      <c r="A26" s="195"/>
      <c r="B26" s="195"/>
      <c r="C26" s="195"/>
      <c r="D26" s="160"/>
      <c r="E26" s="159"/>
      <c r="F26" s="160"/>
      <c r="G26" s="156"/>
      <c r="H26" s="156"/>
    </row>
    <row r="27" spans="1:8" ht="12.75">
      <c r="A27" s="93"/>
      <c r="B27" s="93"/>
      <c r="C27" s="118"/>
      <c r="D27" s="118"/>
      <c r="E27" s="93"/>
      <c r="F27" s="93"/>
      <c r="G27" s="93"/>
      <c r="H27" s="93"/>
    </row>
    <row r="28" spans="1:6" ht="12.75">
      <c r="A28" s="117"/>
      <c r="B28" s="189" t="s">
        <v>157</v>
      </c>
      <c r="C28" s="119"/>
      <c r="D28" s="189"/>
      <c r="E28" s="189"/>
      <c r="F28" s="223"/>
    </row>
    <row r="29" spans="1:6" ht="12.75">
      <c r="A29" s="117"/>
      <c r="B29" s="189" t="s">
        <v>155</v>
      </c>
      <c r="C29" s="119"/>
      <c r="D29" s="189"/>
      <c r="E29" s="189"/>
      <c r="F29" s="191"/>
    </row>
    <row r="30" spans="1:6" ht="12.75">
      <c r="A30" s="117"/>
      <c r="B30" s="187"/>
      <c r="C30" s="187"/>
      <c r="D30" s="187"/>
      <c r="E30" s="189"/>
      <c r="F30" s="187"/>
    </row>
    <row r="31" spans="1:6" ht="12.75">
      <c r="A31" s="117"/>
      <c r="B31" s="106"/>
      <c r="C31" s="106"/>
      <c r="D31" s="106"/>
      <c r="E31" s="106"/>
      <c r="F31" s="120"/>
    </row>
    <row r="32" spans="1:6" ht="12.75">
      <c r="A32" s="117"/>
      <c r="B32" s="106" t="s">
        <v>197</v>
      </c>
      <c r="C32" s="106"/>
      <c r="D32" s="189"/>
      <c r="E32" s="106"/>
      <c r="F32" s="120"/>
    </row>
    <row r="33" spans="1:6" ht="12.75">
      <c r="A33" s="117"/>
      <c r="B33" s="189" t="s">
        <v>198</v>
      </c>
      <c r="C33" s="1"/>
      <c r="D33" s="2"/>
      <c r="E33" s="1"/>
      <c r="F33" s="1"/>
    </row>
    <row r="34" spans="2:8" ht="12.75">
      <c r="B34" s="1" t="s">
        <v>196</v>
      </c>
      <c r="C34" s="1"/>
      <c r="D34" s="2"/>
      <c r="E34" s="1"/>
      <c r="F34" s="1"/>
      <c r="H34" s="119"/>
    </row>
    <row r="35" spans="2:8" ht="12.75">
      <c r="B35" s="1"/>
      <c r="C35" s="1"/>
      <c r="D35" s="2"/>
      <c r="E35" s="1"/>
      <c r="F35" s="1"/>
      <c r="G35" s="189"/>
      <c r="H35" s="189"/>
    </row>
    <row r="36" spans="2:8" ht="12.75">
      <c r="B36" s="1"/>
      <c r="C36" s="1"/>
      <c r="D36" s="2"/>
      <c r="E36" s="1"/>
      <c r="F36" s="1"/>
      <c r="G36" s="189"/>
      <c r="H36" s="189"/>
    </row>
  </sheetData>
  <sheetProtection/>
  <mergeCells count="17">
    <mergeCell ref="A24:C24"/>
    <mergeCell ref="H10:H11"/>
    <mergeCell ref="A19:C19"/>
    <mergeCell ref="A20:C20"/>
    <mergeCell ref="A21:C21"/>
    <mergeCell ref="A22:C22"/>
    <mergeCell ref="A23:C23"/>
    <mergeCell ref="A10:A11"/>
    <mergeCell ref="B10:B11"/>
    <mergeCell ref="C10:C11"/>
    <mergeCell ref="D10:D11"/>
    <mergeCell ref="E10:G10"/>
    <mergeCell ref="A8:C8"/>
    <mergeCell ref="A1:H1"/>
    <mergeCell ref="A3:H3"/>
    <mergeCell ref="A4:H4"/>
    <mergeCell ref="A7:C7"/>
  </mergeCells>
  <printOptions/>
  <pageMargins left="0.7" right="0.26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zoomScalePageLayoutView="0" workbookViewId="0" topLeftCell="B1">
      <selection activeCell="D14" sqref="D14"/>
    </sheetView>
  </sheetViews>
  <sheetFormatPr defaultColWidth="9.140625" defaultRowHeight="15"/>
  <cols>
    <col min="1" max="1" width="8.7109375" style="92" customWidth="1"/>
    <col min="2" max="2" width="9.57421875" style="92" customWidth="1"/>
    <col min="3" max="3" width="20.57421875" style="92" customWidth="1"/>
    <col min="4" max="4" width="11.7109375" style="92" customWidth="1"/>
    <col min="5" max="5" width="10.140625" style="92" customWidth="1"/>
    <col min="6" max="6" width="10.8515625" style="92" customWidth="1"/>
    <col min="7" max="7" width="10.57421875" style="92" customWidth="1"/>
    <col min="8" max="8" width="10.28125" style="92" customWidth="1"/>
    <col min="9" max="9" width="9.140625" style="92" hidden="1" customWidth="1"/>
    <col min="10" max="10" width="10.57421875" style="92" hidden="1" customWidth="1"/>
    <col min="11" max="11" width="4.8515625" style="92" customWidth="1"/>
    <col min="12" max="16384" width="9.140625" style="92" customWidth="1"/>
  </cols>
  <sheetData>
    <row r="1" spans="1:8" ht="12.75">
      <c r="A1" s="431" t="s">
        <v>120</v>
      </c>
      <c r="B1" s="431"/>
      <c r="C1" s="431"/>
      <c r="D1" s="431"/>
      <c r="E1" s="431"/>
      <c r="F1" s="431"/>
      <c r="G1" s="431"/>
      <c r="H1" s="431"/>
    </row>
    <row r="2" spans="1:8" ht="12.75">
      <c r="A2" s="143"/>
      <c r="B2" s="143"/>
      <c r="C2" s="143"/>
      <c r="D2" s="143"/>
      <c r="E2" s="143"/>
      <c r="F2" s="143"/>
      <c r="G2" s="143"/>
      <c r="H2" s="143"/>
    </row>
    <row r="3" spans="1:8" ht="12.75">
      <c r="A3" s="432" t="s">
        <v>185</v>
      </c>
      <c r="B3" s="432"/>
      <c r="C3" s="432"/>
      <c r="D3" s="432"/>
      <c r="E3" s="432"/>
      <c r="F3" s="432"/>
      <c r="G3" s="432"/>
      <c r="H3" s="432"/>
    </row>
    <row r="4" spans="1:8" ht="12.75">
      <c r="A4" s="399" t="s">
        <v>123</v>
      </c>
      <c r="B4" s="399"/>
      <c r="C4" s="399"/>
      <c r="D4" s="399"/>
      <c r="E4" s="399"/>
      <c r="F4" s="399"/>
      <c r="G4" s="399"/>
      <c r="H4" s="399"/>
    </row>
    <row r="7" spans="1:8" ht="12.75">
      <c r="A7" s="402" t="s">
        <v>149</v>
      </c>
      <c r="B7" s="402"/>
      <c r="C7" s="402"/>
      <c r="D7" s="145" t="e">
        <f>D21</f>
        <v>#REF!</v>
      </c>
      <c r="E7" s="144"/>
      <c r="F7" s="144"/>
      <c r="G7" s="144"/>
      <c r="H7" s="144"/>
    </row>
    <row r="8" spans="1:8" ht="12.75">
      <c r="A8" s="402" t="s">
        <v>150</v>
      </c>
      <c r="B8" s="402"/>
      <c r="C8" s="402"/>
      <c r="D8" s="146" t="e">
        <f>H16</f>
        <v>#REF!</v>
      </c>
      <c r="E8" s="144"/>
      <c r="F8" s="144"/>
      <c r="G8" s="144"/>
      <c r="H8" s="144"/>
    </row>
    <row r="9" spans="1:8" ht="12.75">
      <c r="A9" s="93"/>
      <c r="B9" s="93"/>
      <c r="C9" s="93"/>
      <c r="D9" s="93"/>
      <c r="E9" s="93"/>
      <c r="F9" s="93"/>
      <c r="G9" s="93"/>
      <c r="H9" s="93"/>
    </row>
    <row r="10" spans="1:8" ht="12.75">
      <c r="A10" s="401" t="s">
        <v>151</v>
      </c>
      <c r="B10" s="401" t="s">
        <v>152</v>
      </c>
      <c r="C10" s="401" t="s">
        <v>103</v>
      </c>
      <c r="D10" s="401" t="s">
        <v>104</v>
      </c>
      <c r="E10" s="401" t="s">
        <v>105</v>
      </c>
      <c r="F10" s="401"/>
      <c r="G10" s="401"/>
      <c r="H10" s="401" t="s">
        <v>106</v>
      </c>
    </row>
    <row r="11" spans="1:8" ht="25.5">
      <c r="A11" s="401"/>
      <c r="B11" s="401"/>
      <c r="C11" s="401"/>
      <c r="D11" s="401"/>
      <c r="E11" s="147" t="s">
        <v>107</v>
      </c>
      <c r="F11" s="147" t="s">
        <v>108</v>
      </c>
      <c r="G11" s="147" t="s">
        <v>109</v>
      </c>
      <c r="H11" s="401"/>
    </row>
    <row r="12" spans="1:8" s="97" customFormat="1" ht="12.75">
      <c r="A12" s="149"/>
      <c r="B12" s="149"/>
      <c r="C12" s="150"/>
      <c r="D12" s="151"/>
      <c r="E12" s="151"/>
      <c r="F12" s="151"/>
      <c r="G12" s="151"/>
      <c r="H12" s="151"/>
    </row>
    <row r="13" spans="1:10" s="97" customFormat="1" ht="12.75">
      <c r="A13" s="94">
        <v>1</v>
      </c>
      <c r="B13" s="94" t="s">
        <v>171</v>
      </c>
      <c r="C13" s="152" t="s">
        <v>177</v>
      </c>
      <c r="D13" s="96" t="e">
        <f>#REF!</f>
        <v>#REF!</v>
      </c>
      <c r="E13" s="96" t="e">
        <f>#REF!</f>
        <v>#REF!</v>
      </c>
      <c r="F13" s="96" t="e">
        <f>#REF!</f>
        <v>#REF!</v>
      </c>
      <c r="G13" s="96" t="e">
        <f>#REF!</f>
        <v>#REF!</v>
      </c>
      <c r="H13" s="96" t="e">
        <f>#REF!</f>
        <v>#REF!</v>
      </c>
      <c r="J13" s="192" t="e">
        <f>D13+D13*0.08+D13*0.04+E13*0.2409</f>
        <v>#REF!</v>
      </c>
    </row>
    <row r="14" spans="1:10" s="97" customFormat="1" ht="38.25">
      <c r="A14" s="94">
        <v>2</v>
      </c>
      <c r="B14" s="94" t="s">
        <v>172</v>
      </c>
      <c r="C14" s="152" t="s">
        <v>179</v>
      </c>
      <c r="D14" s="96" t="e">
        <f>#REF!</f>
        <v>#REF!</v>
      </c>
      <c r="E14" s="96" t="e">
        <f>#REF!</f>
        <v>#REF!</v>
      </c>
      <c r="F14" s="96" t="e">
        <f>#REF!</f>
        <v>#REF!</v>
      </c>
      <c r="G14" s="96" t="e">
        <f>#REF!</f>
        <v>#REF!</v>
      </c>
      <c r="H14" s="96" t="e">
        <f>#REF!</f>
        <v>#REF!</v>
      </c>
      <c r="J14" s="192" t="e">
        <f>D14+D14*0.08+D14*0.04+E14*0.2409</f>
        <v>#REF!</v>
      </c>
    </row>
    <row r="15" spans="1:10" s="97" customFormat="1" ht="12.75">
      <c r="A15" s="94"/>
      <c r="B15" s="94"/>
      <c r="C15" s="95"/>
      <c r="D15" s="96"/>
      <c r="E15" s="96"/>
      <c r="F15" s="96"/>
      <c r="G15" s="96"/>
      <c r="H15" s="96"/>
      <c r="J15" s="192"/>
    </row>
    <row r="16" spans="1:8" ht="12.75">
      <c r="A16" s="405" t="s">
        <v>110</v>
      </c>
      <c r="B16" s="405"/>
      <c r="C16" s="405"/>
      <c r="D16" s="154" t="e">
        <f>SUM(D13:D15)</f>
        <v>#REF!</v>
      </c>
      <c r="E16" s="154" t="e">
        <f>SUM(E13:E15)</f>
        <v>#REF!</v>
      </c>
      <c r="F16" s="154" t="e">
        <f>SUM(F13:F15)</f>
        <v>#REF!</v>
      </c>
      <c r="G16" s="154" t="e">
        <f>SUM(G13:G15)</f>
        <v>#REF!</v>
      </c>
      <c r="H16" s="154" t="e">
        <f>SUM(H13:H15)</f>
        <v>#REF!</v>
      </c>
    </row>
    <row r="17" spans="1:8" s="97" customFormat="1" ht="12.75">
      <c r="A17" s="434" t="s">
        <v>121</v>
      </c>
      <c r="B17" s="434"/>
      <c r="C17" s="434"/>
      <c r="D17" s="155" t="e">
        <f>ROUND(D16*8%,2)</f>
        <v>#REF!</v>
      </c>
      <c r="E17" s="156"/>
      <c r="F17" s="156"/>
      <c r="G17" s="156"/>
      <c r="H17" s="156"/>
    </row>
    <row r="18" spans="1:8" s="97" customFormat="1" ht="15" customHeight="1">
      <c r="A18" s="435" t="s">
        <v>153</v>
      </c>
      <c r="B18" s="436"/>
      <c r="C18" s="437"/>
      <c r="D18" s="155" t="e">
        <f>ROUND(D17*2%,2)</f>
        <v>#REF!</v>
      </c>
      <c r="E18" s="156"/>
      <c r="F18" s="156"/>
      <c r="G18" s="156"/>
      <c r="H18" s="156"/>
    </row>
    <row r="19" spans="1:8" s="97" customFormat="1" ht="12.75">
      <c r="A19" s="438" t="s">
        <v>122</v>
      </c>
      <c r="B19" s="438"/>
      <c r="C19" s="438"/>
      <c r="D19" s="157" t="e">
        <f>ROUND(D16*3%,2)</f>
        <v>#REF!</v>
      </c>
      <c r="E19" s="156"/>
      <c r="F19" s="156"/>
      <c r="G19" s="156"/>
      <c r="H19" s="156"/>
    </row>
    <row r="20" spans="1:8" s="97" customFormat="1" ht="15" customHeight="1">
      <c r="A20" s="438" t="s">
        <v>111</v>
      </c>
      <c r="B20" s="438"/>
      <c r="C20" s="438"/>
      <c r="D20" s="157" t="e">
        <f>ROUND(E16*24.09%,2)</f>
        <v>#REF!</v>
      </c>
      <c r="E20" s="156"/>
      <c r="F20" s="156"/>
      <c r="G20" s="156"/>
      <c r="H20" s="156"/>
    </row>
    <row r="21" spans="1:10" s="97" customFormat="1" ht="15" customHeight="1">
      <c r="A21" s="433" t="s">
        <v>110</v>
      </c>
      <c r="B21" s="433"/>
      <c r="C21" s="433"/>
      <c r="D21" s="158" t="e">
        <f>D16+D17+D19+D20</f>
        <v>#REF!</v>
      </c>
      <c r="E21" s="159"/>
      <c r="F21" s="160"/>
      <c r="G21" s="156"/>
      <c r="H21" s="156"/>
      <c r="J21" s="192" t="e">
        <f>SUM(J13:J20)</f>
        <v>#REF!</v>
      </c>
    </row>
    <row r="22" spans="1:8" ht="12.75">
      <c r="A22" s="93"/>
      <c r="B22" s="93"/>
      <c r="C22" s="118"/>
      <c r="D22" s="118"/>
      <c r="E22" s="93"/>
      <c r="F22" s="93"/>
      <c r="G22" s="93"/>
      <c r="H22" s="93"/>
    </row>
    <row r="23" spans="1:8" ht="12.75">
      <c r="A23" s="93"/>
      <c r="B23" s="93"/>
      <c r="C23" s="118"/>
      <c r="D23" s="118"/>
      <c r="E23" s="93"/>
      <c r="F23" s="93"/>
      <c r="G23" s="93"/>
      <c r="H23" s="93"/>
    </row>
    <row r="24" spans="1:4" s="199" customFormat="1" ht="12.75">
      <c r="A24" s="198"/>
      <c r="B24" s="198"/>
      <c r="D24" s="200"/>
    </row>
    <row r="25" spans="1:6" ht="12.75">
      <c r="A25" s="117"/>
      <c r="B25" s="189" t="s">
        <v>157</v>
      </c>
      <c r="C25" s="119"/>
      <c r="D25" s="189"/>
      <c r="E25" s="189"/>
      <c r="F25" s="223"/>
    </row>
    <row r="26" spans="1:6" ht="12.75">
      <c r="A26" s="117"/>
      <c r="B26" s="189" t="s">
        <v>155</v>
      </c>
      <c r="C26" s="119"/>
      <c r="D26" s="189"/>
      <c r="E26" s="189"/>
      <c r="F26" s="191"/>
    </row>
    <row r="27" spans="1:6" ht="12.75">
      <c r="A27" s="117"/>
      <c r="B27" s="187"/>
      <c r="C27" s="187"/>
      <c r="D27" s="187"/>
      <c r="E27" s="189"/>
      <c r="F27" s="187"/>
    </row>
    <row r="28" spans="1:6" ht="12.75">
      <c r="A28" s="117"/>
      <c r="B28" s="106"/>
      <c r="C28" s="106"/>
      <c r="D28" s="106"/>
      <c r="E28" s="106"/>
      <c r="F28" s="120"/>
    </row>
    <row r="29" spans="1:6" ht="12.75">
      <c r="A29" s="117"/>
      <c r="B29" s="106" t="s">
        <v>197</v>
      </c>
      <c r="C29" s="106"/>
      <c r="D29" s="189"/>
      <c r="E29" s="106"/>
      <c r="F29" s="120"/>
    </row>
    <row r="30" spans="1:6" ht="12.75">
      <c r="A30" s="117"/>
      <c r="B30" s="189" t="s">
        <v>198</v>
      </c>
      <c r="C30" s="1"/>
      <c r="D30" s="2"/>
      <c r="E30" s="1"/>
      <c r="F30" s="1"/>
    </row>
    <row r="31" spans="2:8" ht="12.75">
      <c r="B31" s="1" t="s">
        <v>196</v>
      </c>
      <c r="C31" s="1"/>
      <c r="D31" s="2"/>
      <c r="E31" s="1"/>
      <c r="F31" s="1"/>
      <c r="H31" s="119"/>
    </row>
    <row r="32" spans="2:8" ht="12.75">
      <c r="B32" s="1"/>
      <c r="C32" s="1"/>
      <c r="D32" s="2"/>
      <c r="E32" s="1"/>
      <c r="F32" s="1"/>
      <c r="G32" s="189"/>
      <c r="H32" s="189"/>
    </row>
    <row r="33" spans="2:8" ht="12.75">
      <c r="B33" s="1"/>
      <c r="C33" s="1"/>
      <c r="D33" s="2"/>
      <c r="E33" s="1"/>
      <c r="F33" s="1"/>
      <c r="G33" s="189"/>
      <c r="H33" s="189"/>
    </row>
  </sheetData>
  <sheetProtection/>
  <mergeCells count="17">
    <mergeCell ref="A21:C21"/>
    <mergeCell ref="H10:H11"/>
    <mergeCell ref="A16:C16"/>
    <mergeCell ref="A17:C17"/>
    <mergeCell ref="A18:C18"/>
    <mergeCell ref="A19:C19"/>
    <mergeCell ref="A20:C20"/>
    <mergeCell ref="A10:A11"/>
    <mergeCell ref="B10:B11"/>
    <mergeCell ref="C10:C11"/>
    <mergeCell ref="D10:D11"/>
    <mergeCell ref="E10:G10"/>
    <mergeCell ref="A8:C8"/>
    <mergeCell ref="A1:H1"/>
    <mergeCell ref="A3:H3"/>
    <mergeCell ref="A4:H4"/>
    <mergeCell ref="A7:C7"/>
  </mergeCells>
  <printOptions/>
  <pageMargins left="0.7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MB00316</cp:lastModifiedBy>
  <cp:lastPrinted>2013-07-04T18:21:40Z</cp:lastPrinted>
  <dcterms:created xsi:type="dcterms:W3CDTF">2011-11-22T07:25:13Z</dcterms:created>
  <dcterms:modified xsi:type="dcterms:W3CDTF">2013-07-10T22:05:21Z</dcterms:modified>
  <cp:category/>
  <cp:version/>
  <cp:contentType/>
  <cp:contentStatus/>
</cp:coreProperties>
</file>