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_darbgramata" defaultThemeVersion="124226"/>
  <mc:AlternateContent xmlns:mc="http://schemas.openxmlformats.org/markup-compatibility/2006">
    <mc:Choice Requires="x15">
      <x15ac:absPath xmlns:x15ac="http://schemas.microsoft.com/office/spreadsheetml/2010/11/ac" url="E:\mani dokumenti_svarigi\aerti telpas\projektesana\Angara projektesana\iepirkumam\nolikums\12102018\"/>
    </mc:Choice>
  </mc:AlternateContent>
  <bookViews>
    <workbookView xWindow="0" yWindow="0" windowWidth="28800" windowHeight="12300" tabRatio="720"/>
  </bookViews>
  <sheets>
    <sheet name="Koptame" sheetId="138" r:id="rId1"/>
    <sheet name="AERTI angārs" sheetId="169" r:id="rId2"/>
  </sheets>
  <definedNames>
    <definedName name="_xlnm.Print_Area" localSheetId="0">Koptame!$A$1:$C$32</definedName>
  </definedNames>
  <calcPr calcId="162913" fullPrecision="0"/>
  <fileRecoveryPr autoRecover="0"/>
</workbook>
</file>

<file path=xl/calcChain.xml><?xml version="1.0" encoding="utf-8"?>
<calcChain xmlns="http://schemas.openxmlformats.org/spreadsheetml/2006/main">
  <c r="C24" i="138" l="1"/>
  <c r="C17" i="169" l="1"/>
  <c r="C53" i="169" s="1"/>
  <c r="C21" i="138" s="1"/>
  <c r="C22" i="138" s="1"/>
  <c r="C9" i="169" l="1"/>
  <c r="C23" i="138" l="1"/>
</calcChain>
</file>

<file path=xl/sharedStrings.xml><?xml version="1.0" encoding="utf-8"?>
<sst xmlns="http://schemas.openxmlformats.org/spreadsheetml/2006/main" count="115" uniqueCount="109">
  <si>
    <t>Nr. p.k.</t>
  </si>
  <si>
    <t>Tāmes</t>
  </si>
  <si>
    <t xml:space="preserve"> konstruktīvā</t>
  </si>
  <si>
    <t>elementa nosaukums</t>
  </si>
  <si>
    <t>Pavisam kopā:</t>
  </si>
  <si>
    <t xml:space="preserve">Sastādīja: </t>
  </si>
  <si>
    <t>Zemes darbi</t>
  </si>
  <si>
    <t>Pārsegumi</t>
  </si>
  <si>
    <t>Labiekārtojuma elementi</t>
  </si>
  <si>
    <t xml:space="preserve"> (paraksts un tā atšifrējums, datums)</t>
  </si>
  <si>
    <t>APSTIPRINU</t>
  </si>
  <si>
    <t>Pasūtītāja paraksts un</t>
  </si>
  <si>
    <t>Z.v.</t>
  </si>
  <si>
    <t>______.gada</t>
  </si>
  <si>
    <t xml:space="preserve"> ___. _______________</t>
  </si>
  <si>
    <t>Objekta nosaukums</t>
  </si>
  <si>
    <t>izmaksas</t>
  </si>
  <si>
    <r>
      <t xml:space="preserve">tā atšifrējums </t>
    </r>
    <r>
      <rPr>
        <sz val="10"/>
        <rFont val="Arial"/>
        <family val="1"/>
        <charset val="204"/>
      </rPr>
      <t>Z.v.</t>
    </r>
  </si>
  <si>
    <t>Pasūtījuma Nr.: ______________</t>
  </si>
  <si>
    <t>Pasūtījuma Nr.: ________</t>
  </si>
  <si>
    <t>Būvlaukuma sagatavošanas darbi</t>
  </si>
  <si>
    <t>Pamati un pamatnes</t>
  </si>
  <si>
    <t>Sienas, ēku un būvju karkasu konstrukcijas</t>
  </si>
  <si>
    <t>Starpsienas</t>
  </si>
  <si>
    <t>Grīdu pamatnes, segumi</t>
  </si>
  <si>
    <t>Jumti, segumi</t>
  </si>
  <si>
    <t>Ceļi un laukumi</t>
  </si>
  <si>
    <t>Iekšējie elektrotīkli, apgaismojums, spēka pievadi</t>
  </si>
  <si>
    <t>Iekšējās apkures sistēmas</t>
  </si>
  <si>
    <t>Vēdināšana, gaisa kondicionēšana</t>
  </si>
  <si>
    <t>Iekšējie ūdensvada tīkli, aprīkojums</t>
  </si>
  <si>
    <t>Iekšējie kanalizācijas tīkli, aprīkojums</t>
  </si>
  <si>
    <t>Vājstrāvas tīkli</t>
  </si>
  <si>
    <t>Ārējie elektrotīkli, apgaismojums. Maģistrālās elektrolīnijas</t>
  </si>
  <si>
    <t>Ārējie ūdensvada tīkli</t>
  </si>
  <si>
    <t>Ārējie kanalizācijas tīkli. Attīrīšanas ietaises</t>
  </si>
  <si>
    <t>Lietusūdens kanalizācijas tīkli</t>
  </si>
  <si>
    <t>Apzaļumošanas darbi</t>
  </si>
  <si>
    <t>Izpētes un projektēšanas darbi</t>
  </si>
  <si>
    <t xml:space="preserve">Būvprojekta autoruzraudzība </t>
  </si>
  <si>
    <t>Esošo tīklu demontāža un pārcelšana</t>
  </si>
  <si>
    <t>Vājstrāvu kabeļu kanalizācija</t>
  </si>
  <si>
    <t>Aiļu aizpildījumu elementi</t>
  </si>
  <si>
    <t>Fasāžu apdare</t>
  </si>
  <si>
    <t>1.1</t>
  </si>
  <si>
    <t>1.2</t>
  </si>
  <si>
    <t>1.3</t>
  </si>
  <si>
    <t>Būvdarbi:</t>
  </si>
  <si>
    <t>I</t>
  </si>
  <si>
    <t>II</t>
  </si>
  <si>
    <t>III</t>
  </si>
  <si>
    <t>Vispārējie būvdarbi</t>
  </si>
  <si>
    <t>Teritorija</t>
  </si>
  <si>
    <t>Iekšējie tīkli, sistēmas</t>
  </si>
  <si>
    <t>Ārējie tīkli, sistēmas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</si>
  <si>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</si>
  <si>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</si>
  <si>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</si>
  <si>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</si>
  <si>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</si>
  <si>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</si>
  <si>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</si>
  <si>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</si>
  <si>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</si>
  <si>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</si>
  <si>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</si>
  <si>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2.3</t>
  </si>
  <si>
    <t>3</t>
  </si>
  <si>
    <t>3.1</t>
  </si>
  <si>
    <t>3.2</t>
  </si>
  <si>
    <t>3.3</t>
  </si>
  <si>
    <t>3.4</t>
  </si>
  <si>
    <t>3.5</t>
  </si>
  <si>
    <t>3.6</t>
  </si>
  <si>
    <t>3.7</t>
  </si>
  <si>
    <t>4</t>
  </si>
  <si>
    <t>2.2</t>
  </si>
  <si>
    <t xml:space="preserve"> Kopā bez PVN:</t>
  </si>
  <si>
    <t>PVN (21%)</t>
  </si>
  <si>
    <t xml:space="preserve"> Pavisam kopā ar PVN:</t>
  </si>
  <si>
    <t>Pārbaudīja:</t>
  </si>
  <si>
    <t xml:space="preserve"> Par kopējo summu (euro)</t>
  </si>
  <si>
    <t>Sertifikāta Nr. ________________</t>
  </si>
  <si>
    <t>Tāme sastādīta ____. gada __. __________</t>
  </si>
  <si>
    <t xml:space="preserve"> Objekta izmaksa (euro)</t>
  </si>
  <si>
    <t>(euro bez PVN)</t>
  </si>
  <si>
    <t xml:space="preserve">  Darbu veids vai</t>
  </si>
  <si>
    <t>Piezīme: Tāmju izmaksas drīkst mainīties pa darbu veidiem, objekta ietvaros, nemainot objekta kopējo izmaksu.</t>
  </si>
  <si>
    <t xml:space="preserve">Objekta nosaukums: </t>
  </si>
  <si>
    <t>Tāmes Nr.</t>
  </si>
  <si>
    <t>Pasūtītāja koptāme</t>
  </si>
  <si>
    <t>3.8</t>
  </si>
  <si>
    <t>Saspiesta gaisa sistēma</t>
  </si>
  <si>
    <t>Būves nosaukums: RTU Mašīnzinību, transporta un aeronautikas fakultāte, AERTI angāra jaunbūve</t>
  </si>
  <si>
    <t>Objekta adrese: Ķīpsalas iela 8, RĪGĀ</t>
  </si>
  <si>
    <t>Tāme</t>
  </si>
  <si>
    <t>Iekšējās apdares darbi</t>
  </si>
  <si>
    <t>Ieejas lieveņi, kāpnes, uzjumteņi</t>
  </si>
  <si>
    <t>Kriogēnie gāzu cauruļvadi</t>
  </si>
  <si>
    <t>Ārējie siltumtīkli, gāze (iespējams apkurei)</t>
  </si>
  <si>
    <t>4.1</t>
  </si>
  <si>
    <t>4.2</t>
  </si>
  <si>
    <t>4.3</t>
  </si>
  <si>
    <t>4.4</t>
  </si>
  <si>
    <t>4.5</t>
  </si>
  <si>
    <t>4.6</t>
  </si>
  <si>
    <t>4.7</t>
  </si>
  <si>
    <t>Objekta nosaukums: RTU Mašīnzinību, transporta un aeronautikas fakultāte, AERTI angāra jaunbūve</t>
  </si>
  <si>
    <t>RTU Mašīnzinību, transporta un aeronautikas fakultāte, AERTI angāra jaunbūves būvprojekta izstrāde, autoruzraudzība un būvdarbi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</si>
</sst>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-;\-* #,##0.00_-;_-* &quot;-&quot;??_-;_-@_-"/>
    <numFmt numFmtId="167" formatCode="_([$€-2]\ * #,##0.00_);_([$€-2]\ * \(#,##0.00\);_([$€-2]\ * &quot;-&quot;??_);_(@_)"/>
    <numFmt numFmtId="168" formatCode="_(&quot;$&quot;* #,##0.00_);_(&quot;$&quot;* \(#,##0.00\);_(&quot;$&quot;* &quot;-&quot;??_);_(@_)"/>
    <numFmt numFmtId="169" formatCode="[$-426]General"/>
    <numFmt numFmtId="170" formatCode="_-[$€-2]\ * #,##0.00_-;\-[$€-2]\ * #,##0.00_-;_-[$€-2]\ * &quot;-&quot;??_-;_-@_-"/>
  </numFmts>
  <fonts count="3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BaltSouvenir"/>
      <charset val="186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186"/>
    </font>
    <font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167" fontId="0" fillId="0" borderId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6" fillId="0" borderId="0"/>
    <xf numFmtId="167" fontId="6" fillId="0" borderId="0"/>
    <xf numFmtId="167" fontId="9" fillId="0" borderId="0"/>
    <xf numFmtId="167" fontId="9" fillId="0" borderId="0"/>
    <xf numFmtId="167" fontId="10" fillId="0" borderId="0"/>
    <xf numFmtId="167" fontId="13" fillId="0" borderId="0"/>
    <xf numFmtId="167" fontId="9" fillId="0" borderId="0"/>
    <xf numFmtId="167" fontId="10" fillId="0" borderId="0"/>
    <xf numFmtId="167" fontId="9" fillId="0" borderId="0"/>
    <xf numFmtId="167" fontId="12" fillId="0" borderId="0"/>
    <xf numFmtId="167" fontId="9" fillId="0" borderId="0"/>
    <xf numFmtId="167" fontId="8" fillId="0" borderId="0"/>
    <xf numFmtId="167" fontId="9" fillId="0" borderId="0"/>
    <xf numFmtId="167" fontId="9" fillId="0" borderId="0"/>
    <xf numFmtId="167" fontId="9" fillId="0" borderId="0"/>
    <xf numFmtId="167" fontId="7" fillId="0" borderId="0"/>
    <xf numFmtId="167" fontId="7" fillId="0" borderId="0"/>
    <xf numFmtId="167" fontId="13" fillId="0" borderId="0"/>
    <xf numFmtId="167" fontId="9" fillId="0" borderId="0"/>
    <xf numFmtId="167" fontId="7" fillId="0" borderId="0"/>
    <xf numFmtId="167" fontId="9" fillId="0" borderId="0"/>
    <xf numFmtId="167" fontId="15" fillId="0" borderId="0"/>
    <xf numFmtId="167" fontId="9" fillId="0" borderId="0"/>
    <xf numFmtId="167" fontId="13" fillId="0" borderId="0"/>
    <xf numFmtId="167" fontId="7" fillId="0" borderId="0"/>
    <xf numFmtId="167" fontId="13" fillId="0" borderId="0"/>
    <xf numFmtId="167" fontId="13" fillId="0" borderId="0"/>
    <xf numFmtId="167" fontId="8" fillId="0" borderId="0"/>
    <xf numFmtId="167" fontId="9" fillId="0" borderId="0"/>
    <xf numFmtId="167" fontId="18" fillId="0" borderId="0"/>
    <xf numFmtId="167" fontId="6" fillId="0" borderId="0"/>
    <xf numFmtId="167" fontId="19" fillId="0" borderId="0"/>
    <xf numFmtId="167" fontId="20" fillId="0" borderId="0"/>
    <xf numFmtId="167" fontId="21" fillId="0" borderId="0"/>
    <xf numFmtId="167" fontId="5" fillId="0" borderId="0"/>
    <xf numFmtId="167" fontId="19" fillId="0" borderId="0"/>
    <xf numFmtId="167" fontId="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1" fillId="0" borderId="0"/>
    <xf numFmtId="167" fontId="21" fillId="0" borderId="0"/>
    <xf numFmtId="167" fontId="9" fillId="0" borderId="0"/>
    <xf numFmtId="167" fontId="23" fillId="0" borderId="0"/>
    <xf numFmtId="167" fontId="9" fillId="0" borderId="0"/>
    <xf numFmtId="167" fontId="21" fillId="0" borderId="0"/>
    <xf numFmtId="167" fontId="13" fillId="0" borderId="0"/>
    <xf numFmtId="167" fontId="21" fillId="0" borderId="0"/>
    <xf numFmtId="167" fontId="13" fillId="0" borderId="0"/>
    <xf numFmtId="167" fontId="21" fillId="0" borderId="0"/>
    <xf numFmtId="167" fontId="13" fillId="0" borderId="0"/>
    <xf numFmtId="167" fontId="13" fillId="0" borderId="0"/>
    <xf numFmtId="167" fontId="9" fillId="0" borderId="0"/>
    <xf numFmtId="167" fontId="13" fillId="0" borderId="0"/>
    <xf numFmtId="167" fontId="9" fillId="0" borderId="0"/>
    <xf numFmtId="169" fontId="4" fillId="0" borderId="0"/>
    <xf numFmtId="0" fontId="8" fillId="0" borderId="0"/>
    <xf numFmtId="0" fontId="9" fillId="0" borderId="0"/>
    <xf numFmtId="0" fontId="13" fillId="0" borderId="0"/>
    <xf numFmtId="0" fontId="10" fillId="0" borderId="0"/>
    <xf numFmtId="0" fontId="9" fillId="0" borderId="0"/>
    <xf numFmtId="0" fontId="7" fillId="0" borderId="0"/>
    <xf numFmtId="0" fontId="6" fillId="0" borderId="0"/>
    <xf numFmtId="170" fontId="9" fillId="2" borderId="0">
      <alignment vertical="center" wrapText="1"/>
    </xf>
    <xf numFmtId="170" fontId="9" fillId="0" borderId="0"/>
    <xf numFmtId="0" fontId="9" fillId="0" borderId="0"/>
    <xf numFmtId="0" fontId="9" fillId="0" borderId="0"/>
    <xf numFmtId="169" fontId="8" fillId="0" borderId="0"/>
    <xf numFmtId="166" fontId="9" fillId="0" borderId="0" applyFont="0" applyFill="0" applyBorder="0" applyAlignment="0" applyProtection="0"/>
    <xf numFmtId="169" fontId="6" fillId="0" borderId="0"/>
    <xf numFmtId="169" fontId="6" fillId="0" borderId="0"/>
    <xf numFmtId="169" fontId="9" fillId="0" borderId="0"/>
    <xf numFmtId="169" fontId="9" fillId="0" borderId="0"/>
    <xf numFmtId="169" fontId="10" fillId="0" borderId="0"/>
    <xf numFmtId="169" fontId="1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8" fillId="0" borderId="0"/>
    <xf numFmtId="169" fontId="9" fillId="0" borderId="0"/>
    <xf numFmtId="169" fontId="7" fillId="0" borderId="0"/>
    <xf numFmtId="169" fontId="7" fillId="0" borderId="0"/>
    <xf numFmtId="169" fontId="13" fillId="0" borderId="0"/>
    <xf numFmtId="169" fontId="9" fillId="0" borderId="0"/>
    <xf numFmtId="169" fontId="15" fillId="0" borderId="0"/>
    <xf numFmtId="169" fontId="9" fillId="0" borderId="0"/>
    <xf numFmtId="169" fontId="13" fillId="0" borderId="0"/>
    <xf numFmtId="169" fontId="7" fillId="0" borderId="0"/>
    <xf numFmtId="169" fontId="13" fillId="0" borderId="0"/>
    <xf numFmtId="169" fontId="13" fillId="0" borderId="0"/>
    <xf numFmtId="169" fontId="9" fillId="0" borderId="0"/>
    <xf numFmtId="169" fontId="18" fillId="0" borderId="0"/>
    <xf numFmtId="169" fontId="6" fillId="0" borderId="0"/>
    <xf numFmtId="169" fontId="20" fillId="0" borderId="0"/>
    <xf numFmtId="169" fontId="3" fillId="0" borderId="0"/>
    <xf numFmtId="169" fontId="5" fillId="0" borderId="0"/>
    <xf numFmtId="0" fontId="4" fillId="0" borderId="0"/>
    <xf numFmtId="169" fontId="9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23" fillId="0" borderId="0"/>
    <xf numFmtId="0" fontId="9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69" fontId="9" fillId="0" borderId="0"/>
    <xf numFmtId="0" fontId="8" fillId="0" borderId="0"/>
    <xf numFmtId="167" fontId="8" fillId="0" borderId="0"/>
    <xf numFmtId="167" fontId="9" fillId="0" borderId="0"/>
    <xf numFmtId="165" fontId="9" fillId="0" borderId="0" applyFont="0" applyFill="0" applyBorder="0" applyAlignment="0" applyProtection="0"/>
    <xf numFmtId="167" fontId="4" fillId="0" borderId="0"/>
    <xf numFmtId="167" fontId="2" fillId="0" borderId="0"/>
    <xf numFmtId="164" fontId="9" fillId="0" borderId="0" applyFont="0" applyFill="0" applyBorder="0" applyAlignment="0" applyProtection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9" fontId="8" fillId="0" borderId="0" applyFont="0" applyFill="0" applyBorder="0" applyAlignment="0" applyProtection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167" fontId="0" fillId="0" borderId="0" xfId="0"/>
    <xf numFmtId="167" fontId="11" fillId="0" borderId="2" xfId="0" applyFont="1" applyFill="1" applyBorder="1" applyAlignment="1">
      <alignment horizontal="center"/>
    </xf>
    <xf numFmtId="167" fontId="11" fillId="0" borderId="0" xfId="0" applyFont="1" applyFill="1" applyBorder="1"/>
    <xf numFmtId="4" fontId="14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 vertical="center"/>
    </xf>
    <xf numFmtId="4" fontId="11" fillId="0" borderId="6" xfId="6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/>
    </xf>
    <xf numFmtId="167" fontId="11" fillId="0" borderId="6" xfId="0" applyFont="1" applyFill="1" applyBorder="1"/>
    <xf numFmtId="167" fontId="14" fillId="0" borderId="6" xfId="0" applyFont="1" applyFill="1" applyBorder="1" applyAlignment="1">
      <alignment horizontal="right"/>
    </xf>
    <xf numFmtId="167" fontId="11" fillId="0" borderId="0" xfId="0" applyNumberFormat="1" applyFont="1" applyFill="1" applyBorder="1" applyAlignment="1" applyProtection="1">
      <alignment vertical="top"/>
    </xf>
    <xf numFmtId="167" fontId="11" fillId="0" borderId="0" xfId="5" applyFont="1" applyFill="1" applyAlignment="1">
      <alignment vertical="center"/>
    </xf>
    <xf numFmtId="167" fontId="11" fillId="0" borderId="0" xfId="5" applyFont="1" applyFill="1" applyAlignment="1">
      <alignment horizontal="left" vertical="center"/>
    </xf>
    <xf numFmtId="167" fontId="11" fillId="0" borderId="0" xfId="0" applyFont="1" applyFill="1" applyAlignment="1">
      <alignment horizontal="left"/>
    </xf>
    <xf numFmtId="167" fontId="11" fillId="0" borderId="0" xfId="0" applyFont="1" applyFill="1"/>
    <xf numFmtId="167" fontId="11" fillId="0" borderId="0" xfId="17" applyFont="1" applyFill="1" applyAlignment="1">
      <alignment horizontal="center" vertical="top"/>
    </xf>
    <xf numFmtId="167" fontId="11" fillId="0" borderId="0" xfId="5" applyFont="1" applyFill="1" applyAlignment="1">
      <alignment horizontal="right"/>
    </xf>
    <xf numFmtId="4" fontId="14" fillId="0" borderId="6" xfId="0" applyNumberFormat="1" applyFont="1" applyFill="1" applyBorder="1"/>
    <xf numFmtId="167" fontId="11" fillId="0" borderId="4" xfId="0" applyFont="1" applyFill="1" applyBorder="1" applyAlignment="1">
      <alignment horizontal="center"/>
    </xf>
    <xf numFmtId="167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center"/>
    </xf>
    <xf numFmtId="167" fontId="11" fillId="0" borderId="5" xfId="0" applyFont="1" applyFill="1" applyBorder="1" applyAlignment="1">
      <alignment horizontal="center"/>
    </xf>
    <xf numFmtId="167" fontId="17" fillId="0" borderId="6" xfId="0" applyFont="1" applyFill="1" applyBorder="1" applyAlignment="1">
      <alignment horizontal="justify" vertical="center" wrapText="1"/>
    </xf>
    <xf numFmtId="14" fontId="11" fillId="0" borderId="0" xfId="0" applyNumberFormat="1" applyFont="1" applyFill="1" applyBorder="1"/>
    <xf numFmtId="167" fontId="24" fillId="0" borderId="0" xfId="0" applyNumberFormat="1" applyFont="1" applyFill="1" applyBorder="1" applyAlignment="1" applyProtection="1">
      <alignment vertical="top"/>
    </xf>
    <xf numFmtId="167" fontId="24" fillId="0" borderId="0" xfId="0" applyNumberFormat="1" applyFont="1" applyFill="1" applyBorder="1" applyAlignment="1" applyProtection="1">
      <alignment horizontal="left" vertical="top"/>
    </xf>
    <xf numFmtId="167" fontId="24" fillId="0" borderId="0" xfId="0" applyNumberFormat="1" applyFont="1" applyFill="1" applyBorder="1" applyAlignment="1" applyProtection="1">
      <alignment horizontal="right" vertical="top"/>
    </xf>
    <xf numFmtId="167" fontId="25" fillId="0" borderId="3" xfId="0" applyNumberFormat="1" applyFont="1" applyFill="1" applyBorder="1" applyAlignment="1" applyProtection="1">
      <alignment horizontal="center" vertical="top"/>
    </xf>
    <xf numFmtId="167" fontId="25" fillId="0" borderId="8" xfId="0" applyNumberFormat="1" applyFont="1" applyFill="1" applyBorder="1" applyAlignment="1" applyProtection="1">
      <alignment horizontal="center" vertical="top"/>
    </xf>
    <xf numFmtId="167" fontId="25" fillId="0" borderId="0" xfId="0" applyNumberFormat="1" applyFont="1" applyFill="1" applyBorder="1" applyAlignment="1" applyProtection="1">
      <alignment horizontal="center" vertical="top" wrapText="1"/>
    </xf>
    <xf numFmtId="167" fontId="25" fillId="0" borderId="0" xfId="0" applyNumberFormat="1" applyFont="1" applyFill="1" applyBorder="1" applyAlignment="1" applyProtection="1">
      <alignment horizontal="left" vertical="top" wrapText="1"/>
    </xf>
    <xf numFmtId="167" fontId="26" fillId="0" borderId="0" xfId="0" applyNumberFormat="1" applyFont="1" applyFill="1" applyBorder="1" applyAlignment="1" applyProtection="1">
      <alignment vertical="top" wrapText="1"/>
    </xf>
    <xf numFmtId="167" fontId="26" fillId="0" borderId="0" xfId="0" applyNumberFormat="1" applyFont="1" applyFill="1" applyBorder="1" applyAlignment="1" applyProtection="1">
      <alignment horizontal="center" vertical="center" wrapText="1"/>
    </xf>
    <xf numFmtId="167" fontId="26" fillId="0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 applyProtection="1">
      <alignment vertical="top" wrapText="1"/>
    </xf>
    <xf numFmtId="167" fontId="25" fillId="0" borderId="0" xfId="0" applyNumberFormat="1" applyFont="1" applyFill="1" applyBorder="1" applyAlignment="1" applyProtection="1">
      <alignment horizontal="right" vertical="top" wrapText="1"/>
    </xf>
    <xf numFmtId="167" fontId="24" fillId="0" borderId="0" xfId="0" applyFont="1" applyFill="1"/>
    <xf numFmtId="1" fontId="24" fillId="0" borderId="6" xfId="0" applyNumberFormat="1" applyFont="1" applyFill="1" applyBorder="1" applyAlignment="1">
      <alignment horizontal="center" vertical="center"/>
    </xf>
    <xf numFmtId="167" fontId="24" fillId="0" borderId="0" xfId="0" applyFont="1" applyFill="1" applyBorder="1"/>
    <xf numFmtId="167" fontId="26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center"/>
    </xf>
    <xf numFmtId="167" fontId="27" fillId="0" borderId="0" xfId="0" applyFont="1" applyFill="1" applyBorder="1" applyAlignment="1">
      <alignment wrapText="1"/>
    </xf>
    <xf numFmtId="167" fontId="24" fillId="0" borderId="0" xfId="0" applyFont="1" applyFill="1" applyBorder="1" applyAlignment="1">
      <alignment horizontal="center"/>
    </xf>
    <xf numFmtId="167" fontId="24" fillId="0" borderId="0" xfId="5" applyFont="1" applyFill="1" applyAlignment="1">
      <alignment horizontal="right"/>
    </xf>
    <xf numFmtId="167" fontId="24" fillId="0" borderId="8" xfId="5" applyFont="1" applyFill="1" applyBorder="1" applyAlignment="1">
      <alignment horizontal="right"/>
    </xf>
    <xf numFmtId="167" fontId="24" fillId="0" borderId="0" xfId="5" applyFont="1" applyFill="1" applyBorder="1" applyAlignment="1">
      <alignment horizontal="right"/>
    </xf>
    <xf numFmtId="167" fontId="24" fillId="0" borderId="0" xfId="17" applyFont="1" applyFill="1" applyAlignment="1">
      <alignment horizontal="center" vertical="top"/>
    </xf>
    <xf numFmtId="14" fontId="24" fillId="0" borderId="0" xfId="0" applyNumberFormat="1" applyFont="1" applyFill="1" applyAlignment="1">
      <alignment horizontal="left"/>
    </xf>
    <xf numFmtId="167" fontId="28" fillId="0" borderId="0" xfId="5" applyFont="1" applyFill="1" applyBorder="1" applyAlignment="1">
      <alignment horizontal="right"/>
    </xf>
    <xf numFmtId="4" fontId="24" fillId="0" borderId="0" xfId="0" applyNumberFormat="1" applyFont="1" applyFill="1"/>
    <xf numFmtId="167" fontId="24" fillId="0" borderId="0" xfId="5" applyNumberFormat="1" applyFont="1" applyFill="1" applyBorder="1" applyAlignment="1" applyProtection="1">
      <alignment horizontal="right" vertical="top"/>
    </xf>
    <xf numFmtId="2" fontId="24" fillId="0" borderId="0" xfId="0" applyNumberFormat="1" applyFont="1" applyFill="1" applyAlignment="1">
      <alignment horizontal="center"/>
    </xf>
    <xf numFmtId="167" fontId="11" fillId="0" borderId="8" xfId="5" applyFont="1" applyFill="1" applyBorder="1" applyAlignment="1">
      <alignment horizontal="right"/>
    </xf>
    <xf numFmtId="167" fontId="14" fillId="0" borderId="0" xfId="0" applyFont="1" applyFill="1" applyAlignment="1">
      <alignment horizontal="center"/>
    </xf>
    <xf numFmtId="167" fontId="14" fillId="0" borderId="0" xfId="0" applyNumberFormat="1" applyFont="1" applyFill="1" applyBorder="1" applyAlignment="1" applyProtection="1">
      <alignment horizontal="center" vertical="top" wrapText="1"/>
    </xf>
    <xf numFmtId="167" fontId="11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left"/>
    </xf>
    <xf numFmtId="2" fontId="11" fillId="0" borderId="2" xfId="0" applyNumberFormat="1" applyFont="1" applyFill="1" applyBorder="1"/>
    <xf numFmtId="2" fontId="14" fillId="0" borderId="6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167" fontId="29" fillId="0" borderId="7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/>
    <xf numFmtId="167" fontId="32" fillId="0" borderId="6" xfId="0" applyFont="1" applyFill="1" applyBorder="1" applyAlignment="1">
      <alignment horizontal="right"/>
    </xf>
    <xf numFmtId="167" fontId="30" fillId="0" borderId="6" xfId="0" applyFont="1" applyFill="1" applyBorder="1"/>
    <xf numFmtId="167" fontId="11" fillId="0" borderId="0" xfId="5" applyNumberFormat="1" applyFont="1" applyFill="1" applyBorder="1" applyAlignment="1" applyProtection="1">
      <alignment horizontal="left" vertical="top"/>
    </xf>
    <xf numFmtId="167" fontId="11" fillId="0" borderId="0" xfId="5" applyNumberFormat="1" applyFont="1" applyFill="1" applyBorder="1" applyAlignment="1" applyProtection="1">
      <alignment horizontal="left"/>
    </xf>
    <xf numFmtId="2" fontId="31" fillId="0" borderId="6" xfId="0" applyNumberFormat="1" applyFont="1" applyFill="1" applyBorder="1" applyAlignment="1">
      <alignment horizontal="center"/>
    </xf>
    <xf numFmtId="167" fontId="30" fillId="0" borderId="6" xfId="0" applyFont="1" applyFill="1" applyBorder="1" applyAlignment="1">
      <alignment vertical="top" wrapText="1"/>
    </xf>
    <xf numFmtId="2" fontId="30" fillId="0" borderId="6" xfId="0" applyNumberFormat="1" applyFont="1" applyFill="1" applyBorder="1" applyAlignment="1">
      <alignment horizontal="center" vertical="center"/>
    </xf>
    <xf numFmtId="167" fontId="11" fillId="0" borderId="2" xfId="0" applyFont="1" applyFill="1" applyBorder="1" applyAlignment="1">
      <alignment horizontal="center" vertical="center"/>
    </xf>
    <xf numFmtId="167" fontId="24" fillId="0" borderId="5" xfId="0" applyFont="1" applyFill="1" applyBorder="1" applyAlignment="1">
      <alignment horizontal="center" vertical="center"/>
    </xf>
    <xf numFmtId="167" fontId="24" fillId="0" borderId="2" xfId="0" applyFont="1" applyFill="1" applyBorder="1" applyAlignment="1">
      <alignment horizontal="center" vertical="center"/>
    </xf>
    <xf numFmtId="167" fontId="11" fillId="0" borderId="2" xfId="0" applyFont="1" applyFill="1" applyBorder="1" applyAlignment="1">
      <alignment horizontal="center" vertical="center" wrapText="1"/>
    </xf>
    <xf numFmtId="167" fontId="11" fillId="0" borderId="4" xfId="0" applyFont="1" applyFill="1" applyBorder="1" applyAlignment="1">
      <alignment horizontal="center" vertical="center" wrapText="1"/>
    </xf>
    <xf numFmtId="167" fontId="11" fillId="0" borderId="5" xfId="0" applyFont="1" applyFill="1" applyBorder="1" applyAlignment="1">
      <alignment horizontal="center" vertical="center" wrapText="1"/>
    </xf>
    <xf numFmtId="167" fontId="33" fillId="0" borderId="0" xfId="0" applyFont="1" applyFill="1" applyAlignment="1">
      <alignment horizontal="center"/>
    </xf>
  </cellXfs>
  <cellStyles count="186">
    <cellStyle name="Comma 2" xfId="1"/>
    <cellStyle name="Comma 2 2" xfId="70"/>
    <cellStyle name="Comma 3" xfId="2"/>
    <cellStyle name="Currency 2" xfId="40"/>
    <cellStyle name="Currency 2 2" xfId="101"/>
    <cellStyle name="Excel Built-in Normal" xfId="3"/>
    <cellStyle name="Excel Built-in Normal 1" xfId="4"/>
    <cellStyle name="Excel Built-in Normal 1 2" xfId="72"/>
    <cellStyle name="Excel Built-in Normal 2" xfId="33"/>
    <cellStyle name="Excel Built-in Normal 2 2" xfId="95"/>
    <cellStyle name="Excel Built-in Normal 3" xfId="45"/>
    <cellStyle name="Excel Built-in Normal 3 2" xfId="106"/>
    <cellStyle name="Excel Built-in Normal 4" xfId="64"/>
    <cellStyle name="Excel Built-in Normal 5" xfId="71"/>
    <cellStyle name="Komats 2" xfId="121"/>
    <cellStyle name="Normal" xfId="0" builtinId="0"/>
    <cellStyle name="Normal 10" xfId="5"/>
    <cellStyle name="Normal 10 2" xfId="39"/>
    <cellStyle name="Normal 10 2 2" xfId="100"/>
    <cellStyle name="Normal 10 3" xfId="54"/>
    <cellStyle name="Normal 10 3 2" xfId="115"/>
    <cellStyle name="Normal 10 4" xfId="59"/>
    <cellStyle name="Normal 10 5" xfId="73"/>
    <cellStyle name="Normal 11" xfId="28"/>
    <cellStyle name="Normal 11 2" xfId="53"/>
    <cellStyle name="Normal 11 2 2" xfId="114"/>
    <cellStyle name="Normal 11 3" xfId="91"/>
    <cellStyle name="Normal 11 4" xfId="38"/>
    <cellStyle name="Normal 11 4 2" xfId="99"/>
    <cellStyle name="Normal 11 4 3" xfId="125"/>
    <cellStyle name="Normal 12" xfId="36"/>
    <cellStyle name="Normal 12 2" xfId="42"/>
    <cellStyle name="Normal 12 2 2" xfId="103"/>
    <cellStyle name="Normal 12 2 2 2" xfId="133"/>
    <cellStyle name="Normal 12 2 2 2 2" xfId="181"/>
    <cellStyle name="Normal 12 2 2 2 3" xfId="157"/>
    <cellStyle name="Normal 12 2 2 3" xfId="169"/>
    <cellStyle name="Normal 12 2 2 4" xfId="145"/>
    <cellStyle name="Normal 12 2 3" xfId="126"/>
    <cellStyle name="Normal 12 2 3 2" xfId="175"/>
    <cellStyle name="Normal 12 2 3 3" xfId="151"/>
    <cellStyle name="Normal 12 2 4" xfId="163"/>
    <cellStyle name="Normal 12 2 5" xfId="139"/>
    <cellStyle name="Normal 12 3" xfId="97"/>
    <cellStyle name="Normal 12 3 2" xfId="132"/>
    <cellStyle name="Normal 12 3 2 2" xfId="180"/>
    <cellStyle name="Normal 12 3 2 3" xfId="156"/>
    <cellStyle name="Normal 12 3 3" xfId="168"/>
    <cellStyle name="Normal 12 3 4" xfId="144"/>
    <cellStyle name="Normal 12 4" xfId="123"/>
    <cellStyle name="Normal 12 4 2" xfId="174"/>
    <cellStyle name="Normal 12 4 3" xfId="150"/>
    <cellStyle name="Normal 12 5" xfId="162"/>
    <cellStyle name="Normal 12 6" xfId="138"/>
    <cellStyle name="Normal 14 2" xfId="52"/>
    <cellStyle name="Normal 14 2 2" xfId="113"/>
    <cellStyle name="Normal 2" xfId="6"/>
    <cellStyle name="Normal 2 2" xfId="7"/>
    <cellStyle name="Normal 2 2 2" xfId="25"/>
    <cellStyle name="Normal 2 2 2 2" xfId="46"/>
    <cellStyle name="Normal 2 2 2 2 2" xfId="65"/>
    <cellStyle name="Normal 2 2 2 2 3" xfId="107"/>
    <cellStyle name="Normal 2 2 2 3" xfId="88"/>
    <cellStyle name="Normal 2 2 3" xfId="31"/>
    <cellStyle name="Normal 2 2 3 2" xfId="93"/>
    <cellStyle name="Normal 2 2 4" xfId="61"/>
    <cellStyle name="Normal 2 2 5" xfId="75"/>
    <cellStyle name="Normal 2 3" xfId="8"/>
    <cellStyle name="Normal 2 3 2" xfId="55"/>
    <cellStyle name="Normal 2 3 2 2" xfId="116"/>
    <cellStyle name="Normal 2 3 3" xfId="60"/>
    <cellStyle name="Normal 2 3 4" xfId="76"/>
    <cellStyle name="Normal 2 4" xfId="9"/>
    <cellStyle name="Normal 2 4 2" xfId="77"/>
    <cellStyle name="Normal 2 5" xfId="56"/>
    <cellStyle name="Normal 2 5 2" xfId="117"/>
    <cellStyle name="Normal 2 6" xfId="62"/>
    <cellStyle name="Normal 2 7" xfId="74"/>
    <cellStyle name="Normal 2_1slimnica +5%" xfId="10"/>
    <cellStyle name="Normal 265 2" xfId="51"/>
    <cellStyle name="Normal 265 2 2" xfId="112"/>
    <cellStyle name="Normal 265 2 2 2" xfId="137"/>
    <cellStyle name="Normal 265 2 2 2 2" xfId="185"/>
    <cellStyle name="Normal 265 2 2 2 3" xfId="161"/>
    <cellStyle name="Normal 265 2 2 3" xfId="173"/>
    <cellStyle name="Normal 265 2 2 4" xfId="149"/>
    <cellStyle name="Normal 265 2 3" xfId="130"/>
    <cellStyle name="Normal 265 2 3 2" xfId="179"/>
    <cellStyle name="Normal 265 2 3 3" xfId="155"/>
    <cellStyle name="Normal 265 2 4" xfId="167"/>
    <cellStyle name="Normal 265 2 5" xfId="143"/>
    <cellStyle name="Normal 29" xfId="48"/>
    <cellStyle name="Normal 29 2" xfId="109"/>
    <cellStyle name="Normal 3" xfId="11"/>
    <cellStyle name="Normal 3 2" xfId="24"/>
    <cellStyle name="Normal 3 2 2" xfId="66"/>
    <cellStyle name="Normal 3 2 3" xfId="87"/>
    <cellStyle name="Normal 3 3" xfId="37"/>
    <cellStyle name="Normal 3 3 2" xfId="98"/>
    <cellStyle name="Normal 3 4" xfId="78"/>
    <cellStyle name="Normal 4" xfId="12"/>
    <cellStyle name="Normal 4 2" xfId="47"/>
    <cellStyle name="Normal 4 2 2" xfId="108"/>
    <cellStyle name="Normal 4 2 2 2" xfId="135"/>
    <cellStyle name="Normal 4 2 2 2 2" xfId="183"/>
    <cellStyle name="Normal 4 2 2 2 3" xfId="159"/>
    <cellStyle name="Normal 4 2 2 3" xfId="171"/>
    <cellStyle name="Normal 4 2 2 4" xfId="147"/>
    <cellStyle name="Normal 4 2 3" xfId="128"/>
    <cellStyle name="Normal 4 2 3 2" xfId="177"/>
    <cellStyle name="Normal 4 2 3 3" xfId="153"/>
    <cellStyle name="Normal 4 2 4" xfId="165"/>
    <cellStyle name="Normal 4 2 5" xfId="141"/>
    <cellStyle name="Normal 4 3" xfId="79"/>
    <cellStyle name="Normal 4 4" xfId="120"/>
    <cellStyle name="Normal 45" xfId="13"/>
    <cellStyle name="Normal 45 2" xfId="80"/>
    <cellStyle name="Normal 5" xfId="14"/>
    <cellStyle name="Normal 5 2" xfId="15"/>
    <cellStyle name="Normal 5 2 2" xfId="82"/>
    <cellStyle name="Normal 5 3" xfId="81"/>
    <cellStyle name="Normal 5_Nr.75D-05-12 JUMTS_Veikals_BETA_BALVI" xfId="16"/>
    <cellStyle name="Normal 6" xfId="34"/>
    <cellStyle name="Normal 6 2" xfId="57"/>
    <cellStyle name="Normal 6 3" xfId="122"/>
    <cellStyle name="Normal 9" xfId="32"/>
    <cellStyle name="Normal 9 2" xfId="43"/>
    <cellStyle name="Normal 9 2 2" xfId="104"/>
    <cellStyle name="Normal 9 2 2 2" xfId="134"/>
    <cellStyle name="Normal 9 2 2 2 2" xfId="182"/>
    <cellStyle name="Normal 9 2 2 2 3" xfId="158"/>
    <cellStyle name="Normal 9 2 2 3" xfId="170"/>
    <cellStyle name="Normal 9 2 2 4" xfId="146"/>
    <cellStyle name="Normal 9 2 3" xfId="127"/>
    <cellStyle name="Normal 9 2 3 2" xfId="176"/>
    <cellStyle name="Normal 9 2 3 3" xfId="152"/>
    <cellStyle name="Normal 9 2 4" xfId="164"/>
    <cellStyle name="Normal 9 2 5" xfId="140"/>
    <cellStyle name="Normal 9 3" xfId="94"/>
    <cellStyle name="Normal 9 5" xfId="49"/>
    <cellStyle name="Normal 9 5 2" xfId="110"/>
    <cellStyle name="Normal 9 5 2 2" xfId="136"/>
    <cellStyle name="Normal 9 5 2 2 2" xfId="184"/>
    <cellStyle name="Normal 9 5 2 2 3" xfId="160"/>
    <cellStyle name="Normal 9 5 2 3" xfId="172"/>
    <cellStyle name="Normal 9 5 2 4" xfId="148"/>
    <cellStyle name="Normal 9 5 3" xfId="129"/>
    <cellStyle name="Normal 9 5 3 2" xfId="178"/>
    <cellStyle name="Normal 9 5 3 3" xfId="154"/>
    <cellStyle name="Normal 9 5 4" xfId="166"/>
    <cellStyle name="Normal 9 5 5" xfId="142"/>
    <cellStyle name="Normal_Tame paraugs 2" xfId="17"/>
    <cellStyle name="Parastais 2" xfId="67"/>
    <cellStyle name="Parastais 3" xfId="68"/>
    <cellStyle name="Parastais_1.18 AS" xfId="30"/>
    <cellStyle name="Parasts 2" xfId="35"/>
    <cellStyle name="Parasts 2 2" xfId="96"/>
    <cellStyle name="Parasts 3" xfId="58"/>
    <cellStyle name="Parasts 3 2" xfId="118"/>
    <cellStyle name="Parasts 4" xfId="69"/>
    <cellStyle name="Parasts 5" xfId="119"/>
    <cellStyle name="Percent 2" xfId="41"/>
    <cellStyle name="Percent 2 2" xfId="102"/>
    <cellStyle name="Procenti 2" xfId="131"/>
    <cellStyle name="Stils 1" xfId="18"/>
    <cellStyle name="Stils 1 2" xfId="83"/>
    <cellStyle name="Style 1" xfId="19"/>
    <cellStyle name="Style 1 2" xfId="20"/>
    <cellStyle name="Style 1 2 2" xfId="85"/>
    <cellStyle name="Style 1 3" xfId="21"/>
    <cellStyle name="Style 1 3 2" xfId="44"/>
    <cellStyle name="Style 1 3 2 2" xfId="105"/>
    <cellStyle name="Style 1 3 3" xfId="86"/>
    <cellStyle name="Style 1 4" xfId="63"/>
    <cellStyle name="Style 1 5" xfId="84"/>
    <cellStyle name="Style 1_Olainfarm" xfId="22"/>
    <cellStyle name="Valūta 2" xfId="124"/>
    <cellStyle name="Обычный 2" xfId="29"/>
    <cellStyle name="Обычный 2 2" xfId="50"/>
    <cellStyle name="Обычный 2 2 2" xfId="111"/>
    <cellStyle name="Обычный 2 3" xfId="92"/>
    <cellStyle name="Обычный 3" xfId="26"/>
    <cellStyle name="Обычный 3 2" xfId="89"/>
    <cellStyle name="Обычный_2009-04-27_PED IESN" xfId="23"/>
    <cellStyle name="Стиль 1" xfId="27"/>
    <cellStyle name="Стиль 1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C32"/>
  <sheetViews>
    <sheetView showZeros="0" tabSelected="1" zoomScaleNormal="100" zoomScaleSheetLayoutView="100" workbookViewId="0">
      <selection activeCell="A14" sqref="A14"/>
    </sheetView>
  </sheetViews>
  <sheetFormatPr defaultColWidth="9.140625" defaultRowHeight="12.75"/>
  <cols>
    <col min="1" max="1" width="12" style="35" customWidth="1"/>
    <col min="2" max="2" width="41" style="35" customWidth="1"/>
    <col min="3" max="3" width="24.140625" style="35" customWidth="1"/>
    <col min="4" max="4" width="9.140625" style="35"/>
    <col min="5" max="5" width="11.85546875" style="35" customWidth="1"/>
    <col min="6" max="7" width="9.140625" style="35"/>
    <col min="8" max="8" width="9.42578125" style="35" bestFit="1" customWidth="1"/>
    <col min="9" max="16384" width="9.140625" style="35"/>
  </cols>
  <sheetData>
    <row r="1" spans="1:3" s="23" customFormat="1"/>
    <row r="2" spans="1:3" s="23" customFormat="1">
      <c r="A2" s="24"/>
      <c r="B2" s="25" t="s">
        <v>10</v>
      </c>
      <c r="C2" s="25"/>
    </row>
    <row r="3" spans="1:3" s="23" customFormat="1">
      <c r="A3" s="24"/>
      <c r="B3" s="24"/>
      <c r="C3" s="26" t="s">
        <v>11</v>
      </c>
    </row>
    <row r="4" spans="1:3" s="23" customFormat="1" ht="18" customHeight="1">
      <c r="A4" s="24"/>
      <c r="B4" s="24"/>
      <c r="C4" s="27"/>
    </row>
    <row r="5" spans="1:3" s="23" customFormat="1">
      <c r="A5" s="24"/>
      <c r="B5" s="24"/>
      <c r="C5" s="28" t="s">
        <v>17</v>
      </c>
    </row>
    <row r="6" spans="1:3" s="23" customFormat="1">
      <c r="A6" s="24"/>
      <c r="B6" s="24"/>
      <c r="C6" s="29" t="s">
        <v>12</v>
      </c>
    </row>
    <row r="7" spans="1:3" s="23" customFormat="1">
      <c r="A7" s="24"/>
      <c r="B7" s="25" t="s">
        <v>13</v>
      </c>
      <c r="C7" s="24" t="s">
        <v>14</v>
      </c>
    </row>
    <row r="8" spans="1:3" s="23" customFormat="1">
      <c r="A8" s="24"/>
      <c r="B8" s="24"/>
      <c r="C8" s="28"/>
    </row>
    <row r="9" spans="1:3" s="23" customFormat="1">
      <c r="A9" s="24"/>
      <c r="B9" s="53" t="s">
        <v>90</v>
      </c>
      <c r="C9" s="30"/>
    </row>
    <row r="10" spans="1:3" s="23" customFormat="1">
      <c r="A10" s="24"/>
      <c r="B10" s="31"/>
      <c r="C10" s="30"/>
    </row>
    <row r="11" spans="1:3" s="23" customFormat="1">
      <c r="A11" s="24"/>
      <c r="B11" s="32"/>
      <c r="C11" s="30"/>
    </row>
    <row r="12" spans="1:3" s="23" customFormat="1">
      <c r="A12" s="11" t="s">
        <v>88</v>
      </c>
      <c r="B12" s="32"/>
      <c r="C12" s="30"/>
    </row>
    <row r="13" spans="1:3" s="23" customFormat="1" ht="15" customHeight="1">
      <c r="A13" s="11" t="s">
        <v>94</v>
      </c>
      <c r="B13" s="28"/>
      <c r="C13" s="33"/>
    </row>
    <row r="14" spans="1:3" s="23" customFormat="1">
      <c r="A14" s="10" t="s">
        <v>18</v>
      </c>
      <c r="B14" s="28"/>
      <c r="C14" s="33"/>
    </row>
    <row r="15" spans="1:3" s="23" customFormat="1">
      <c r="A15" s="24"/>
      <c r="B15" s="34"/>
      <c r="C15" s="24"/>
    </row>
    <row r="16" spans="1:3" s="23" customFormat="1">
      <c r="A16" s="24"/>
      <c r="C16" s="54"/>
    </row>
    <row r="17" spans="1:3" ht="6.75" customHeight="1"/>
    <row r="18" spans="1:3" ht="15" customHeight="1">
      <c r="A18" s="70" t="s">
        <v>89</v>
      </c>
      <c r="B18" s="72" t="s">
        <v>15</v>
      </c>
      <c r="C18" s="70" t="s">
        <v>84</v>
      </c>
    </row>
    <row r="19" spans="1:3" ht="15" customHeight="1">
      <c r="A19" s="71"/>
      <c r="B19" s="71"/>
      <c r="C19" s="71"/>
    </row>
    <row r="20" spans="1:3" ht="13.5" customHeight="1">
      <c r="A20" s="36">
        <v>1</v>
      </c>
      <c r="B20" s="36">
        <v>2</v>
      </c>
      <c r="C20" s="36">
        <v>3</v>
      </c>
    </row>
    <row r="21" spans="1:3" ht="63" customHeight="1">
      <c r="A21" s="61">
        <v>1</v>
      </c>
      <c r="B21" s="68" t="s">
        <v>108</v>
      </c>
      <c r="C21" s="69">
        <f>SUM('AERTI angārs'!C53)</f>
        <v>0</v>
      </c>
    </row>
    <row r="22" spans="1:3" ht="14.25" customHeight="1">
      <c r="A22" s="62"/>
      <c r="B22" s="63" t="s">
        <v>77</v>
      </c>
      <c r="C22" s="67">
        <f>SUM(C21:C21)</f>
        <v>0</v>
      </c>
    </row>
    <row r="23" spans="1:3" ht="14.25" customHeight="1">
      <c r="A23" s="62"/>
      <c r="B23" s="63" t="s">
        <v>78</v>
      </c>
      <c r="C23" s="67">
        <f>(C22)*0.21</f>
        <v>0</v>
      </c>
    </row>
    <row r="24" spans="1:3" ht="15" customHeight="1">
      <c r="A24" s="64"/>
      <c r="B24" s="63" t="s">
        <v>79</v>
      </c>
      <c r="C24" s="67">
        <f>C22+C23</f>
        <v>0</v>
      </c>
    </row>
    <row r="25" spans="1:3">
      <c r="A25" s="37"/>
      <c r="B25" s="38"/>
      <c r="C25" s="39"/>
    </row>
    <row r="26" spans="1:3" ht="38.25" customHeight="1">
      <c r="A26" s="41"/>
      <c r="B26" s="40"/>
      <c r="C26" s="39"/>
    </row>
    <row r="27" spans="1:3" ht="16.149999999999999" customHeight="1">
      <c r="A27" s="42" t="s">
        <v>5</v>
      </c>
      <c r="B27" s="43"/>
      <c r="C27" s="39"/>
    </row>
    <row r="28" spans="1:3" ht="16.149999999999999" customHeight="1">
      <c r="A28" s="44"/>
      <c r="B28" s="45" t="s">
        <v>9</v>
      </c>
      <c r="C28" s="55"/>
    </row>
    <row r="29" spans="1:3">
      <c r="A29" s="66" t="s">
        <v>82</v>
      </c>
      <c r="B29" s="47"/>
      <c r="C29" s="48"/>
    </row>
    <row r="30" spans="1:3">
      <c r="A30" s="49"/>
      <c r="B30" s="65"/>
      <c r="C30" s="23"/>
    </row>
    <row r="31" spans="1:3">
      <c r="A31" s="65" t="s">
        <v>83</v>
      </c>
      <c r="C31" s="50"/>
    </row>
    <row r="32" spans="1:3">
      <c r="C32" s="50"/>
    </row>
  </sheetData>
  <mergeCells count="3">
    <mergeCell ref="A18:A19"/>
    <mergeCell ref="B18:B19"/>
    <mergeCell ref="C18:C19"/>
  </mergeCells>
  <pageMargins left="1.7" right="0.59055118110236204" top="1.83" bottom="0.98425196850393704" header="0" footer="0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64"/>
  <sheetViews>
    <sheetView workbookViewId="0">
      <selection activeCell="A6" sqref="A6"/>
    </sheetView>
  </sheetViews>
  <sheetFormatPr defaultRowHeight="12.75"/>
  <cols>
    <col min="1" max="1" width="9.5703125" customWidth="1"/>
    <col min="2" max="2" width="52.140625" customWidth="1"/>
    <col min="3" max="3" width="22.42578125" customWidth="1"/>
  </cols>
  <sheetData>
    <row r="1" spans="1:3">
      <c r="A1" s="13"/>
      <c r="B1" s="13"/>
      <c r="C1" s="13"/>
    </row>
    <row r="2" spans="1:3" ht="18.75">
      <c r="A2" s="76" t="s">
        <v>95</v>
      </c>
      <c r="B2" s="76"/>
      <c r="C2" s="76"/>
    </row>
    <row r="3" spans="1:3">
      <c r="A3" s="13"/>
      <c r="B3" s="13"/>
      <c r="C3" s="13"/>
    </row>
    <row r="4" spans="1:3">
      <c r="A4" s="11" t="s">
        <v>107</v>
      </c>
      <c r="B4" s="13"/>
      <c r="C4" s="13"/>
    </row>
    <row r="5" spans="1:3">
      <c r="A5" s="9" t="s">
        <v>93</v>
      </c>
      <c r="B5" s="13"/>
      <c r="C5" s="13"/>
    </row>
    <row r="6" spans="1:3">
      <c r="A6" s="11" t="s">
        <v>94</v>
      </c>
      <c r="B6" s="13"/>
      <c r="C6" s="13"/>
    </row>
    <row r="7" spans="1:3">
      <c r="A7" s="10" t="s">
        <v>19</v>
      </c>
      <c r="B7" s="52"/>
      <c r="C7" s="52"/>
    </row>
    <row r="8" spans="1:3">
      <c r="A8" s="52"/>
      <c r="B8" s="52"/>
      <c r="C8" s="52"/>
    </row>
    <row r="9" spans="1:3">
      <c r="A9" s="52"/>
      <c r="B9" s="18" t="s">
        <v>81</v>
      </c>
      <c r="C9" s="19">
        <f>C53</f>
        <v>0</v>
      </c>
    </row>
    <row r="10" spans="1:3">
      <c r="A10" s="13"/>
      <c r="B10" s="13"/>
      <c r="C10" s="13"/>
    </row>
    <row r="11" spans="1:3">
      <c r="A11" s="73" t="s">
        <v>0</v>
      </c>
      <c r="B11" s="1" t="s">
        <v>86</v>
      </c>
      <c r="C11" s="1" t="s">
        <v>1</v>
      </c>
    </row>
    <row r="12" spans="1:3">
      <c r="A12" s="74"/>
      <c r="B12" s="17" t="s">
        <v>2</v>
      </c>
      <c r="C12" s="17" t="s">
        <v>16</v>
      </c>
    </row>
    <row r="13" spans="1:3">
      <c r="A13" s="75"/>
      <c r="B13" s="17" t="s">
        <v>3</v>
      </c>
      <c r="C13" s="20" t="s">
        <v>85</v>
      </c>
    </row>
    <row r="14" spans="1:3">
      <c r="A14" s="4">
        <v>1</v>
      </c>
      <c r="B14" s="4">
        <v>3</v>
      </c>
      <c r="C14" s="4">
        <v>4</v>
      </c>
    </row>
    <row r="15" spans="1:3">
      <c r="A15" s="6" t="s">
        <v>48</v>
      </c>
      <c r="B15" s="59" t="s">
        <v>38</v>
      </c>
      <c r="C15" s="56"/>
    </row>
    <row r="16" spans="1:3">
      <c r="A16" s="6" t="s">
        <v>49</v>
      </c>
      <c r="B16" s="59" t="s">
        <v>39</v>
      </c>
      <c r="C16" s="56"/>
    </row>
    <row r="17" spans="1:3">
      <c r="A17" s="6" t="s">
        <v>50</v>
      </c>
      <c r="B17" s="16" t="s">
        <v>47</v>
      </c>
      <c r="C17" s="56">
        <f>SUM(C18:C51)</f>
        <v>0</v>
      </c>
    </row>
    <row r="18" spans="1:3">
      <c r="A18" s="6">
        <v>1</v>
      </c>
      <c r="B18" s="3" t="s">
        <v>51</v>
      </c>
      <c r="C18" s="56"/>
    </row>
    <row r="19" spans="1:3">
      <c r="A19" s="60" t="s">
        <v>44</v>
      </c>
      <c r="B19" s="5" t="s">
        <v>20</v>
      </c>
      <c r="C19" s="58"/>
    </row>
    <row r="20" spans="1:3">
      <c r="A20" s="60" t="s">
        <v>45</v>
      </c>
      <c r="B20" s="5" t="s">
        <v>6</v>
      </c>
      <c r="C20" s="58"/>
    </row>
    <row r="21" spans="1:3">
      <c r="A21" s="60" t="s">
        <v>46</v>
      </c>
      <c r="B21" s="5" t="s">
        <v>21</v>
      </c>
      <c r="C21" s="58"/>
    </row>
    <row r="22" spans="1:3">
      <c r="A22" s="60" t="s">
        <v>55</v>
      </c>
      <c r="B22" s="5" t="s">
        <v>22</v>
      </c>
      <c r="C22" s="58"/>
    </row>
    <row r="23" spans="1:3">
      <c r="A23" s="60" t="s">
        <v>56</v>
      </c>
      <c r="B23" s="5" t="s">
        <v>23</v>
      </c>
      <c r="C23" s="58"/>
    </row>
    <row r="24" spans="1:3">
      <c r="A24" s="60" t="s">
        <v>57</v>
      </c>
      <c r="B24" s="5" t="s">
        <v>7</v>
      </c>
      <c r="C24" s="58"/>
    </row>
    <row r="25" spans="1:3">
      <c r="A25" s="60" t="s">
        <v>58</v>
      </c>
      <c r="B25" s="5" t="s">
        <v>24</v>
      </c>
      <c r="C25" s="58"/>
    </row>
    <row r="26" spans="1:3">
      <c r="A26" s="60" t="s">
        <v>59</v>
      </c>
      <c r="B26" s="5" t="s">
        <v>25</v>
      </c>
      <c r="C26" s="58"/>
    </row>
    <row r="27" spans="1:3">
      <c r="A27" s="60" t="s">
        <v>60</v>
      </c>
      <c r="B27" s="5" t="s">
        <v>42</v>
      </c>
      <c r="C27" s="58"/>
    </row>
    <row r="28" spans="1:3">
      <c r="A28" s="60" t="s">
        <v>61</v>
      </c>
      <c r="B28" s="5" t="s">
        <v>43</v>
      </c>
      <c r="C28" s="58"/>
    </row>
    <row r="29" spans="1:3">
      <c r="A29" s="60" t="s">
        <v>62</v>
      </c>
      <c r="B29" s="5" t="s">
        <v>96</v>
      </c>
      <c r="C29" s="58"/>
    </row>
    <row r="30" spans="1:3">
      <c r="A30" s="60" t="s">
        <v>63</v>
      </c>
      <c r="B30" s="5" t="s">
        <v>97</v>
      </c>
      <c r="C30" s="58"/>
    </row>
    <row r="31" spans="1:3">
      <c r="A31" s="60" t="s">
        <v>64</v>
      </c>
      <c r="B31" s="3" t="s">
        <v>52</v>
      </c>
      <c r="C31" s="58"/>
    </row>
    <row r="32" spans="1:3">
      <c r="A32" s="60" t="s">
        <v>65</v>
      </c>
      <c r="B32" s="5" t="s">
        <v>26</v>
      </c>
      <c r="C32" s="58"/>
    </row>
    <row r="33" spans="1:3">
      <c r="A33" s="60" t="s">
        <v>76</v>
      </c>
      <c r="B33" s="5" t="s">
        <v>37</v>
      </c>
      <c r="C33" s="58"/>
    </row>
    <row r="34" spans="1:3">
      <c r="A34" s="60" t="s">
        <v>66</v>
      </c>
      <c r="B34" s="5" t="s">
        <v>8</v>
      </c>
      <c r="C34" s="58"/>
    </row>
    <row r="35" spans="1:3">
      <c r="A35" s="60" t="s">
        <v>67</v>
      </c>
      <c r="B35" s="3" t="s">
        <v>53</v>
      </c>
      <c r="C35" s="58"/>
    </row>
    <row r="36" spans="1:3">
      <c r="A36" s="60" t="s">
        <v>68</v>
      </c>
      <c r="B36" s="5" t="s">
        <v>27</v>
      </c>
      <c r="C36" s="58"/>
    </row>
    <row r="37" spans="1:3">
      <c r="A37" s="60" t="s">
        <v>69</v>
      </c>
      <c r="B37" s="5" t="s">
        <v>28</v>
      </c>
      <c r="C37" s="58"/>
    </row>
    <row r="38" spans="1:3">
      <c r="A38" s="60" t="s">
        <v>70</v>
      </c>
      <c r="B38" s="5" t="s">
        <v>29</v>
      </c>
      <c r="C38" s="58"/>
    </row>
    <row r="39" spans="1:3">
      <c r="A39" s="60" t="s">
        <v>71</v>
      </c>
      <c r="B39" s="5" t="s">
        <v>30</v>
      </c>
      <c r="C39" s="58"/>
    </row>
    <row r="40" spans="1:3">
      <c r="A40" s="60" t="s">
        <v>72</v>
      </c>
      <c r="B40" s="5" t="s">
        <v>31</v>
      </c>
      <c r="C40" s="58"/>
    </row>
    <row r="41" spans="1:3">
      <c r="A41" s="60" t="s">
        <v>73</v>
      </c>
      <c r="B41" s="5" t="s">
        <v>92</v>
      </c>
      <c r="C41" s="58"/>
    </row>
    <row r="42" spans="1:3">
      <c r="A42" s="60" t="s">
        <v>74</v>
      </c>
      <c r="B42" s="5" t="s">
        <v>98</v>
      </c>
      <c r="C42" s="58"/>
    </row>
    <row r="43" spans="1:3">
      <c r="A43" s="60" t="s">
        <v>91</v>
      </c>
      <c r="B43" s="5" t="s">
        <v>32</v>
      </c>
      <c r="C43" s="58"/>
    </row>
    <row r="44" spans="1:3">
      <c r="A44" s="60" t="s">
        <v>75</v>
      </c>
      <c r="B44" s="3" t="s">
        <v>54</v>
      </c>
      <c r="C44" s="58"/>
    </row>
    <row r="45" spans="1:3">
      <c r="A45" s="60" t="s">
        <v>100</v>
      </c>
      <c r="B45" s="5" t="s">
        <v>40</v>
      </c>
      <c r="C45" s="58"/>
    </row>
    <row r="46" spans="1:3">
      <c r="A46" s="60" t="s">
        <v>101</v>
      </c>
      <c r="B46" s="5" t="s">
        <v>33</v>
      </c>
      <c r="C46" s="58"/>
    </row>
    <row r="47" spans="1:3">
      <c r="A47" s="60" t="s">
        <v>102</v>
      </c>
      <c r="B47" s="5" t="s">
        <v>99</v>
      </c>
      <c r="C47" s="58"/>
    </row>
    <row r="48" spans="1:3">
      <c r="A48" s="60" t="s">
        <v>103</v>
      </c>
      <c r="B48" s="5" t="s">
        <v>34</v>
      </c>
      <c r="C48" s="58"/>
    </row>
    <row r="49" spans="1:3">
      <c r="A49" s="60" t="s">
        <v>104</v>
      </c>
      <c r="B49" s="5" t="s">
        <v>35</v>
      </c>
      <c r="C49" s="58"/>
    </row>
    <row r="50" spans="1:3">
      <c r="A50" s="60" t="s">
        <v>105</v>
      </c>
      <c r="B50" s="5" t="s">
        <v>36</v>
      </c>
      <c r="C50" s="58"/>
    </row>
    <row r="51" spans="1:3">
      <c r="A51" s="60" t="s">
        <v>106</v>
      </c>
      <c r="B51" s="5" t="s">
        <v>41</v>
      </c>
      <c r="C51" s="58"/>
    </row>
    <row r="52" spans="1:3">
      <c r="A52" s="6"/>
      <c r="B52" s="21"/>
      <c r="C52" s="56"/>
    </row>
    <row r="53" spans="1:3">
      <c r="A53" s="7"/>
      <c r="B53" s="8" t="s">
        <v>4</v>
      </c>
      <c r="C53" s="57">
        <f>SUM(C15+C16+C17)</f>
        <v>0</v>
      </c>
    </row>
    <row r="54" spans="1:3">
      <c r="A54" s="13"/>
      <c r="B54" s="13"/>
      <c r="C54" s="13"/>
    </row>
    <row r="55" spans="1:3">
      <c r="A55" s="13" t="s">
        <v>87</v>
      </c>
      <c r="B55" s="13"/>
      <c r="C55" s="13"/>
    </row>
    <row r="56" spans="1:3">
      <c r="A56" s="13"/>
      <c r="B56" s="13"/>
      <c r="C56" s="2"/>
    </row>
    <row r="57" spans="1:3">
      <c r="A57" s="15" t="s">
        <v>5</v>
      </c>
      <c r="B57" s="51"/>
      <c r="C57" s="22"/>
    </row>
    <row r="58" spans="1:3">
      <c r="A58" s="12"/>
      <c r="B58" s="14" t="s">
        <v>9</v>
      </c>
      <c r="C58" s="46"/>
    </row>
    <row r="59" spans="1:3">
      <c r="A59" s="65" t="s">
        <v>83</v>
      </c>
      <c r="B59" s="65"/>
      <c r="C59" s="22"/>
    </row>
    <row r="60" spans="1:3">
      <c r="A60" s="12"/>
      <c r="B60" s="13"/>
      <c r="C60" s="22"/>
    </row>
    <row r="61" spans="1:3">
      <c r="A61" s="12"/>
      <c r="B61" s="13"/>
      <c r="C61" s="22"/>
    </row>
    <row r="62" spans="1:3">
      <c r="A62" s="12" t="s">
        <v>80</v>
      </c>
      <c r="B62" s="51"/>
      <c r="C62" s="22"/>
    </row>
    <row r="63" spans="1:3">
      <c r="A63" s="12"/>
      <c r="B63" s="14" t="s">
        <v>9</v>
      </c>
      <c r="C63" s="46"/>
    </row>
    <row r="64" spans="1:3" ht="18.75" customHeight="1">
      <c r="A64" s="66" t="s">
        <v>82</v>
      </c>
      <c r="B64" s="66"/>
      <c r="C64" s="13"/>
    </row>
  </sheetData>
  <mergeCells count="2">
    <mergeCell ref="A11:A13"/>
    <mergeCell ref="A2:C2"/>
  </mergeCells>
  <pageMargins left="1.45" right="0.45" top="0.75" bottom="0.75" header="0.3" footer="0.3"/>
  <pageSetup paperSize="9" scale="88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Koptame</vt:lpstr>
      <vt:lpstr>AERTI angārs</vt:lpstr>
      <vt:lpstr>Koptame!Print_Area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Ieviņš</dc:creator>
  <cp:lastModifiedBy>Jānis Ieviņš</cp:lastModifiedBy>
  <cp:lastPrinted>2017-12-01T13:35:01Z</cp:lastPrinted>
  <dcterms:created xsi:type="dcterms:W3CDTF">2009-04-14T05:39:17Z</dcterms:created>
  <dcterms:modified xsi:type="dcterms:W3CDTF">2018-10-12T07:11:59Z</dcterms:modified>
</cp:coreProperties>
</file>