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1J00 Juridiskais departaments\01J02 Iepirkumu nodaļa\Iepirkumi\2018\86_MI_Remontdarbi_Jevg\"/>
    </mc:Choice>
  </mc:AlternateContent>
  <bookViews>
    <workbookView xWindow="0" yWindow="0" windowWidth="20490" windowHeight="7620"/>
  </bookViews>
  <sheets>
    <sheet name="Lap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2" i="1" l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100" i="1" s="1"/>
  <c r="A101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Q9" i="1" l="1"/>
  <c r="P122" i="1" l="1"/>
  <c r="P123" i="1" s="1"/>
  <c r="R123" i="1" s="1"/>
  <c r="O122" i="1" l="1"/>
  <c r="R122" i="1" l="1"/>
  <c r="Q122" i="1"/>
  <c r="R124" i="1" l="1"/>
  <c r="R125" i="1" s="1"/>
  <c r="O9" i="1" s="1"/>
</calcChain>
</file>

<file path=xl/sharedStrings.xml><?xml version="1.0" encoding="utf-8"?>
<sst xmlns="http://schemas.openxmlformats.org/spreadsheetml/2006/main" count="318" uniqueCount="132">
  <si>
    <t>(Darba veids vai konstruktīvā elementa nosaukums)</t>
  </si>
  <si>
    <t>Būves nosaukums</t>
  </si>
  <si>
    <t>Objekta nosaukums:</t>
  </si>
  <si>
    <t>Objekta adrese:</t>
  </si>
  <si>
    <t xml:space="preserve">Pasūtījuma Nr.: </t>
  </si>
  <si>
    <t>Sastādīta</t>
  </si>
  <si>
    <t>gada tirgus cenās, pamatojoties uz</t>
  </si>
  <si>
    <t>daļas rasējumiem</t>
  </si>
  <si>
    <t>Tāmes izmaksas</t>
  </si>
  <si>
    <t>Tāme sastādīta:</t>
  </si>
  <si>
    <t>gada</t>
  </si>
  <si>
    <t>N.p.k.</t>
  </si>
  <si>
    <t>Kods</t>
  </si>
  <si>
    <t>Darba nosaukums</t>
  </si>
  <si>
    <t>Mērvienība</t>
  </si>
  <si>
    <t>Daudzums</t>
  </si>
  <si>
    <t>Vienības izmaksas, €</t>
  </si>
  <si>
    <t>Kopējās izmaksas, €</t>
  </si>
  <si>
    <t>Laika norma, c/h</t>
  </si>
  <si>
    <t>Darba apm. likme, €/h</t>
  </si>
  <si>
    <r>
      <t xml:space="preserve">Darba  alga, </t>
    </r>
    <r>
      <rPr>
        <sz val="12"/>
        <rFont val="Times New Roman"/>
        <family val="1"/>
        <charset val="186"/>
      </rPr>
      <t>€</t>
    </r>
  </si>
  <si>
    <t>Materiāli, €</t>
  </si>
  <si>
    <t>Mehānismi, €</t>
  </si>
  <si>
    <t>Kopā, €</t>
  </si>
  <si>
    <t>Darbietilpība, c/h</t>
  </si>
  <si>
    <t>Darba alga, €</t>
  </si>
  <si>
    <t>KOPĀ:</t>
  </si>
  <si>
    <t xml:space="preserve">  €</t>
  </si>
  <si>
    <t>KOPĀ TIEŠĀS IZMAKSAS:</t>
  </si>
  <si>
    <t>KOPĀ</t>
  </si>
  <si>
    <t>Sastādīja</t>
  </si>
  <si>
    <t>Pārbaudīja</t>
  </si>
  <si>
    <t>(paraksts un tā atšifrējums, datums)</t>
  </si>
  <si>
    <t>AVK</t>
  </si>
  <si>
    <t>Lokālā tāme</t>
  </si>
  <si>
    <t>Paula Valdena iela 3, 446 telpa</t>
  </si>
  <si>
    <t>RTU, Paula Valdena iela 3, 446 telpa</t>
  </si>
  <si>
    <t>Rīga, Paula Valdena iela 3</t>
  </si>
  <si>
    <t>P1 - gaisa pieplūdes sistēma</t>
  </si>
  <si>
    <r>
      <t xml:space="preserve">Gaisa apstrādes iekārta ar rotora siltuma utilizatoru un freona dzesēšanas sekciju: </t>
    </r>
    <r>
      <rPr>
        <i/>
        <sz val="12"/>
        <rFont val="Times New Roman"/>
        <family val="1"/>
        <charset val="186"/>
      </rPr>
      <t>Q</t>
    </r>
    <r>
      <rPr>
        <sz val="12"/>
        <rFont val="Times New Roman"/>
        <family val="1"/>
        <charset val="186"/>
      </rPr>
      <t xml:space="preserve">dzes.=5,94 kW; </t>
    </r>
    <r>
      <rPr>
        <i/>
        <sz val="12"/>
        <rFont val="Times New Roman"/>
        <family val="1"/>
        <charset val="186"/>
      </rPr>
      <t>L</t>
    </r>
    <r>
      <rPr>
        <sz val="12"/>
        <rFont val="Times New Roman"/>
        <family val="1"/>
        <charset val="186"/>
      </rPr>
      <t xml:space="preserve">piepl.=900 m³/h; </t>
    </r>
    <r>
      <rPr>
        <i/>
        <sz val="12"/>
        <rFont val="Times New Roman"/>
        <family val="1"/>
        <charset val="186"/>
      </rPr>
      <t>L</t>
    </r>
    <r>
      <rPr>
        <sz val="12"/>
        <rFont val="Times New Roman"/>
        <family val="1"/>
        <charset val="186"/>
      </rPr>
      <t xml:space="preserve">nos.=900 m³/h; </t>
    </r>
    <r>
      <rPr>
        <i/>
        <sz val="12"/>
        <rFont val="Times New Roman"/>
        <family val="1"/>
        <charset val="186"/>
      </rPr>
      <t>H</t>
    </r>
    <r>
      <rPr>
        <sz val="12"/>
        <rFont val="Times New Roman"/>
        <family val="1"/>
        <charset val="186"/>
      </rPr>
      <t xml:space="preserve">piepl.=300 Pa; </t>
    </r>
    <r>
      <rPr>
        <i/>
        <sz val="12"/>
        <rFont val="Times New Roman"/>
        <family val="1"/>
        <charset val="186"/>
      </rPr>
      <t>H</t>
    </r>
    <r>
      <rPr>
        <sz val="12"/>
        <rFont val="Times New Roman"/>
        <family val="1"/>
        <charset val="186"/>
      </rPr>
      <t xml:space="preserve">nos.=300 Pa; </t>
    </r>
    <r>
      <rPr>
        <i/>
        <sz val="12"/>
        <rFont val="Times New Roman"/>
        <family val="1"/>
        <charset val="186"/>
      </rPr>
      <t>N</t>
    </r>
    <r>
      <rPr>
        <sz val="12"/>
        <rFont val="Times New Roman"/>
        <family val="1"/>
        <charset val="186"/>
      </rPr>
      <t xml:space="preserve">piepl.=0,33 kW; </t>
    </r>
    <r>
      <rPr>
        <i/>
        <sz val="12"/>
        <rFont val="Times New Roman"/>
        <family val="1"/>
        <charset val="186"/>
      </rPr>
      <t>N</t>
    </r>
    <r>
      <rPr>
        <sz val="12"/>
        <rFont val="Times New Roman"/>
        <family val="1"/>
        <charset val="186"/>
      </rPr>
      <t xml:space="preserve">nos.=0,33 kW; </t>
    </r>
    <r>
      <rPr>
        <i/>
        <sz val="12"/>
        <rFont val="Times New Roman"/>
        <family val="1"/>
        <charset val="186"/>
      </rPr>
      <t>N</t>
    </r>
    <r>
      <rPr>
        <sz val="12"/>
        <rFont val="Times New Roman"/>
        <family val="1"/>
        <charset val="186"/>
      </rPr>
      <t>sild.=2,50 kW; 400V/3~; Filtri: Klase F7 un M5</t>
    </r>
  </si>
  <si>
    <t>1686x750x1060(h) mm; 192 kg</t>
  </si>
  <si>
    <t>Topvex FR 03 EL</t>
  </si>
  <si>
    <t>kompl.</t>
  </si>
  <si>
    <t>Trokšņu slāpētājs</t>
  </si>
  <si>
    <r>
      <rPr>
        <i/>
        <sz val="12"/>
        <color theme="1"/>
        <rFont val="Times New Roman"/>
        <family val="1"/>
        <charset val="186"/>
      </rPr>
      <t>D</t>
    </r>
    <r>
      <rPr>
        <sz val="12"/>
        <color theme="1"/>
        <rFont val="Times New Roman"/>
        <family val="1"/>
        <charset val="186"/>
      </rPr>
      <t xml:space="preserve">=315 mm, </t>
    </r>
    <r>
      <rPr>
        <i/>
        <sz val="12"/>
        <color theme="1"/>
        <rFont val="Times New Roman"/>
        <family val="1"/>
        <charset val="186"/>
      </rPr>
      <t>L</t>
    </r>
    <r>
      <rPr>
        <sz val="12"/>
        <color theme="1"/>
        <rFont val="Times New Roman"/>
        <family val="1"/>
        <charset val="186"/>
      </rPr>
      <t xml:space="preserve">=900 mm, </t>
    </r>
    <r>
      <rPr>
        <i/>
        <sz val="12"/>
        <color theme="1"/>
        <rFont val="Times New Roman"/>
        <family val="1"/>
        <charset val="186"/>
      </rPr>
      <t>B</t>
    </r>
    <r>
      <rPr>
        <sz val="12"/>
        <color theme="1"/>
        <rFont val="Times New Roman"/>
        <family val="1"/>
        <charset val="186"/>
      </rPr>
      <t>=100 mm</t>
    </r>
  </si>
  <si>
    <t>SLU 315 900 100</t>
  </si>
  <si>
    <t>gab.</t>
  </si>
  <si>
    <t>Ugunsdrošais vārsts EI60</t>
  </si>
  <si>
    <t>FDI-200</t>
  </si>
  <si>
    <t>Regulēšanas vārsts</t>
  </si>
  <si>
    <t>PTS/A-200</t>
  </si>
  <si>
    <t>Sadales kārba komplektā ar pieplūdes difuzoru</t>
  </si>
  <si>
    <t>JDA/P-250(R4)WS=NA+TRI-200(I)</t>
  </si>
  <si>
    <t>Gaisa vads no cinkotā skārda</t>
  </si>
  <si>
    <t>m</t>
  </si>
  <si>
    <t>500x300</t>
  </si>
  <si>
    <t>Gaisa vadu fasondaļas</t>
  </si>
  <si>
    <t>Gaisa vadu stiprinājumi</t>
  </si>
  <si>
    <t>Caurumu izveidošana un aizdare</t>
  </si>
  <si>
    <t>Pretkondensāta izolācijas paklājs no sintētiskā kaučuka</t>
  </si>
  <si>
    <r>
      <rPr>
        <i/>
        <sz val="12"/>
        <rFont val="Times New Roman"/>
        <family val="1"/>
        <charset val="186"/>
      </rPr>
      <t>b</t>
    </r>
    <r>
      <rPr>
        <sz val="12"/>
        <rFont val="Times New Roman"/>
        <family val="1"/>
        <charset val="186"/>
      </rPr>
      <t>=32 mm</t>
    </r>
  </si>
  <si>
    <t xml:space="preserve">Armaflex Ace Plus </t>
  </si>
  <si>
    <t>m²</t>
  </si>
  <si>
    <t>Ugunsdroša blīvlenta</t>
  </si>
  <si>
    <t>2,5x50 mm</t>
  </si>
  <si>
    <t>Promastop-W</t>
  </si>
  <si>
    <t>Ugunsdrošā mastika</t>
  </si>
  <si>
    <t>Promaseal A</t>
  </si>
  <si>
    <t>Ugunsdrošā java</t>
  </si>
  <si>
    <t>Promastop MGIII</t>
  </si>
  <si>
    <t>Elektroinstalācijas materiāli</t>
  </si>
  <si>
    <t>Montāžas palīgmateriāli</t>
  </si>
  <si>
    <t>Izolācijas palīgmateriāli</t>
  </si>
  <si>
    <t>Sistēmas marķēšanas materiāli</t>
  </si>
  <si>
    <t>Sistēmas palaišana, ieregulēsana un nodošana ekspluatācijā</t>
  </si>
  <si>
    <t>Izpilddokumentācijas un aktu sagatavošana</t>
  </si>
  <si>
    <t>N1 - gaisa nosūces sistēma</t>
  </si>
  <si>
    <t>Apaļā gaisa vadā iestrādājamas nosūces restes ar regulēšanas vārstu</t>
  </si>
  <si>
    <t>425x75</t>
  </si>
  <si>
    <t>RGS-3-425-75</t>
  </si>
  <si>
    <t>IE1 - gaisa ieņemšanas sistēma</t>
  </si>
  <si>
    <t>Siltināts noslēgvārsts ar motora piedziņu</t>
  </si>
  <si>
    <t>EFD-315 + 24 V motors</t>
  </si>
  <si>
    <t>Āra restes gaisa ieņemšanai</t>
  </si>
  <si>
    <t>700x200</t>
  </si>
  <si>
    <t>USS/I-700-200</t>
  </si>
  <si>
    <t>400x200</t>
  </si>
  <si>
    <t>Siltumizolācijas paklājs no akmens vates ar alumīnija folijas pārklājumu</t>
  </si>
  <si>
    <r>
      <rPr>
        <i/>
        <sz val="12"/>
        <rFont val="Times New Roman"/>
        <family val="1"/>
        <charset val="186"/>
      </rPr>
      <t>b</t>
    </r>
    <r>
      <rPr>
        <sz val="12"/>
        <rFont val="Times New Roman"/>
        <family val="1"/>
        <charset val="186"/>
      </rPr>
      <t>=100 mm</t>
    </r>
  </si>
  <si>
    <t>Ventilam Alu ML3</t>
  </si>
  <si>
    <r>
      <t>m</t>
    </r>
    <r>
      <rPr>
        <vertAlign val="superscript"/>
        <sz val="12"/>
        <color theme="1"/>
        <rFont val="Times New Roman"/>
        <family val="1"/>
        <charset val="186"/>
      </rPr>
      <t>2</t>
    </r>
  </si>
  <si>
    <t>Cauruma izveidošana un aizdare</t>
  </si>
  <si>
    <t>IZ1 - gaisa izmešanas sistēma</t>
  </si>
  <si>
    <t>Gaisa izmešanas jumts komplektā ar jumta kārbu un jumta nosegu</t>
  </si>
  <si>
    <t>400x400</t>
  </si>
  <si>
    <t>LHR 400 400</t>
  </si>
  <si>
    <r>
      <rPr>
        <i/>
        <sz val="12"/>
        <rFont val="Times New Roman"/>
        <family val="1"/>
        <charset val="186"/>
      </rPr>
      <t>b</t>
    </r>
    <r>
      <rPr>
        <sz val="12"/>
        <rFont val="Times New Roman"/>
        <family val="1"/>
        <charset val="186"/>
      </rPr>
      <t>=50 mm</t>
    </r>
  </si>
  <si>
    <t>A1, A2 - gaisa dzesēšanas sistēma</t>
  </si>
  <si>
    <r>
      <t xml:space="preserve">Āra dzesēšanas freona kompresijas stacija: </t>
    </r>
    <r>
      <rPr>
        <i/>
        <sz val="12"/>
        <color theme="1"/>
        <rFont val="Times New Roman"/>
        <family val="1"/>
        <charset val="186"/>
      </rPr>
      <t>Q</t>
    </r>
    <r>
      <rPr>
        <sz val="12"/>
        <color theme="1"/>
        <rFont val="Times New Roman"/>
        <family val="1"/>
        <charset val="186"/>
      </rPr>
      <t xml:space="preserve">dzes.=7,04 kW; </t>
    </r>
    <r>
      <rPr>
        <i/>
        <sz val="12"/>
        <color theme="1"/>
        <rFont val="Times New Roman"/>
        <family val="1"/>
        <charset val="186"/>
      </rPr>
      <t>Q</t>
    </r>
    <r>
      <rPr>
        <sz val="12"/>
        <color theme="1"/>
        <rFont val="Times New Roman"/>
        <family val="1"/>
        <charset val="186"/>
      </rPr>
      <t xml:space="preserve">sild.=7,61 kW; </t>
    </r>
    <r>
      <rPr>
        <i/>
        <sz val="12"/>
        <color theme="1"/>
        <rFont val="Times New Roman"/>
        <family val="1"/>
        <charset val="186"/>
      </rPr>
      <t>N</t>
    </r>
    <r>
      <rPr>
        <sz val="12"/>
        <color theme="1"/>
        <rFont val="Times New Roman"/>
        <family val="1"/>
        <charset val="186"/>
      </rPr>
      <t>el.=2,1 kW; 13 A; 230 V/1~</t>
    </r>
  </si>
  <si>
    <t>900x315x860(h), 63 kg</t>
  </si>
  <si>
    <t>SYSPLIT OUTDOOR 24 EVO HP Q</t>
  </si>
  <si>
    <t>Mīkstā vara caurule ar izolāciju</t>
  </si>
  <si>
    <r>
      <t xml:space="preserve">3/8" - 9,52 mm, </t>
    </r>
    <r>
      <rPr>
        <i/>
        <sz val="12"/>
        <color theme="1"/>
        <rFont val="Times New Roman"/>
        <family val="1"/>
        <charset val="186"/>
      </rPr>
      <t>b</t>
    </r>
    <r>
      <rPr>
        <sz val="12"/>
        <color theme="1"/>
        <rFont val="Times New Roman"/>
        <family val="1"/>
        <charset val="186"/>
      </rPr>
      <t>=9 mm</t>
    </r>
  </si>
  <si>
    <r>
      <t xml:space="preserve">5/8" - 15,88 mm, </t>
    </r>
    <r>
      <rPr>
        <i/>
        <sz val="12"/>
        <color theme="1"/>
        <rFont val="Times New Roman"/>
        <family val="1"/>
        <charset val="186"/>
      </rPr>
      <t>b</t>
    </r>
    <r>
      <rPr>
        <sz val="12"/>
        <color theme="1"/>
        <rFont val="Times New Roman"/>
        <family val="1"/>
        <charset val="186"/>
      </rPr>
      <t>=9 mm</t>
    </r>
  </si>
  <si>
    <t>Vara caurules veidgabali</t>
  </si>
  <si>
    <t>Kondensāta sifons</t>
  </si>
  <si>
    <t>DN32</t>
  </si>
  <si>
    <t>PP iekšējās kanalizācijas caurule</t>
  </si>
  <si>
    <t>PP iekšējās kanalizācijas caurules veidgabali</t>
  </si>
  <si>
    <t>Pretkondensāta izolācijas čaula</t>
  </si>
  <si>
    <r>
      <rPr>
        <i/>
        <sz val="12"/>
        <color theme="1"/>
        <rFont val="Times New Roman"/>
        <family val="1"/>
        <charset val="186"/>
      </rPr>
      <t>b</t>
    </r>
    <r>
      <rPr>
        <sz val="12"/>
        <color theme="1"/>
        <rFont val="Times New Roman"/>
        <family val="1"/>
        <charset val="186"/>
      </rPr>
      <t>=9 mm</t>
    </r>
  </si>
  <si>
    <t>Pie ārsienas stiprināmas konsoles ar vibroizolatoriem</t>
  </si>
  <si>
    <t>Cauruļu stiprinājumi</t>
  </si>
  <si>
    <t>A3, A4 - gaisa dzesēšanas sistēma</t>
  </si>
  <si>
    <r>
      <t>Gaisa dzesēšanas kasete koplektā ar kasetes nosegvāku un stiprinājumiem:</t>
    </r>
    <r>
      <rPr>
        <i/>
        <sz val="12"/>
        <color theme="1"/>
        <rFont val="Times New Roman"/>
        <family val="1"/>
        <charset val="186"/>
      </rPr>
      <t xml:space="preserve"> Q</t>
    </r>
    <r>
      <rPr>
        <sz val="12"/>
        <color theme="1"/>
        <rFont val="Times New Roman"/>
        <family val="1"/>
        <charset val="186"/>
      </rPr>
      <t xml:space="preserve">dzes.=7,03 kW; </t>
    </r>
    <r>
      <rPr>
        <i/>
        <sz val="12"/>
        <color theme="1"/>
        <rFont val="Times New Roman"/>
        <family val="1"/>
        <charset val="186"/>
      </rPr>
      <t>Q</t>
    </r>
    <r>
      <rPr>
        <sz val="12"/>
        <color theme="1"/>
        <rFont val="Times New Roman"/>
        <family val="1"/>
        <charset val="186"/>
      </rPr>
      <t xml:space="preserve">sild.=7,03 kW; </t>
    </r>
    <r>
      <rPr>
        <i/>
        <sz val="12"/>
        <color theme="1"/>
        <rFont val="Times New Roman"/>
        <family val="1"/>
        <charset val="186"/>
      </rPr>
      <t>N</t>
    </r>
    <r>
      <rPr>
        <sz val="12"/>
        <color theme="1"/>
        <rFont val="Times New Roman"/>
        <family val="1"/>
        <charset val="186"/>
      </rPr>
      <t>el.=2,17 kW; 230 V/1~</t>
    </r>
  </si>
  <si>
    <t>Divkanālu datu lasītājs un glabātājs komplektā ar sienas stiprinājuma plāksni, USB datu kabeli un 8 GB SD atmiņas karti</t>
  </si>
  <si>
    <t>149(h)x53x27 mm</t>
  </si>
  <si>
    <t>175 H1</t>
  </si>
  <si>
    <t>Kanalizācijas pretvārsts, horizontāls</t>
  </si>
  <si>
    <t>DN50</t>
  </si>
  <si>
    <t>ZB50-A, balts</t>
  </si>
  <si>
    <t>Izmērs</t>
  </si>
  <si>
    <t>Tips, marka</t>
  </si>
  <si>
    <r>
      <t xml:space="preserve">Āra dzesēšanas freona kompresijas stacija: </t>
    </r>
    <r>
      <rPr>
        <i/>
        <sz val="12"/>
        <color theme="1"/>
        <rFont val="Times New Roman"/>
        <family val="1"/>
        <charset val="186"/>
      </rPr>
      <t>Q</t>
    </r>
    <r>
      <rPr>
        <sz val="12"/>
        <color theme="1"/>
        <rFont val="Times New Roman"/>
        <family val="1"/>
        <charset val="186"/>
      </rPr>
      <t xml:space="preserve">dzes.=8,80 kW; </t>
    </r>
    <r>
      <rPr>
        <i/>
        <sz val="12"/>
        <color theme="1"/>
        <rFont val="Times New Roman"/>
        <family val="1"/>
        <charset val="186"/>
      </rPr>
      <t>Q</t>
    </r>
    <r>
      <rPr>
        <sz val="12"/>
        <color theme="1"/>
        <rFont val="Times New Roman"/>
        <family val="1"/>
        <charset val="186"/>
      </rPr>
      <t xml:space="preserve">sild.=9,90 kW; </t>
    </r>
    <r>
      <rPr>
        <i/>
        <sz val="12"/>
        <color theme="1"/>
        <rFont val="Times New Roman"/>
        <family val="1"/>
        <charset val="186"/>
      </rPr>
      <t>N</t>
    </r>
    <r>
      <rPr>
        <sz val="12"/>
        <color theme="1"/>
        <rFont val="Times New Roman"/>
        <family val="1"/>
        <charset val="186"/>
      </rPr>
      <t>el.=2,22 kW; 230 V/1~</t>
    </r>
  </si>
  <si>
    <t>950x330x834(h) mm,      m=56,1 kg</t>
  </si>
  <si>
    <t>UU24W</t>
  </si>
  <si>
    <t>840x840x204(h) mm,      m=20,5 kg;     950x950x25(h) mm,      m=5 kg</t>
  </si>
  <si>
    <t>CT24 + PT-UMC1</t>
  </si>
  <si>
    <t>Temperatūras kontrolieris dzesēšanas sistēmai</t>
  </si>
  <si>
    <t>120x120(h)x36,5 mm</t>
  </si>
  <si>
    <t>PDRYCB300</t>
  </si>
  <si>
    <t xml:space="preserve">Materiālu transports,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</si>
</sst>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name val="Times New Roman"/>
      <family val="1"/>
    </font>
    <font>
      <sz val="10"/>
      <name val="Helv"/>
    </font>
    <font>
      <b/>
      <sz val="14"/>
      <name val="Times New Roman"/>
      <family val="1"/>
    </font>
    <font>
      <sz val="10"/>
      <name val="Times New Roman"/>
      <family val="1"/>
      <charset val="186"/>
    </font>
    <font>
      <b/>
      <sz val="12"/>
      <name val="Times New Roman"/>
      <family val="1"/>
      <charset val="204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</font>
    <font>
      <sz val="9"/>
      <name val="Times New Roman"/>
      <family val="1"/>
    </font>
    <font>
      <sz val="10"/>
      <name val="BaltOptima"/>
      <charset val="204"/>
    </font>
    <font>
      <sz val="9"/>
      <name val="BaltOptima"/>
      <charset val="204"/>
    </font>
    <font>
      <sz val="12"/>
      <name val="Times New Roman"/>
      <family val="1"/>
      <charset val="186"/>
    </font>
    <font>
      <sz val="11"/>
      <name val="Times New Roman"/>
      <family val="1"/>
    </font>
    <font>
      <b/>
      <i/>
      <sz val="12"/>
      <name val="Times New Roman"/>
      <family val="1"/>
      <charset val="186"/>
    </font>
    <font>
      <b/>
      <i/>
      <sz val="11"/>
      <color indexed="18"/>
      <name val="Times New Roman"/>
      <family val="1"/>
      <charset val="204"/>
    </font>
    <font>
      <b/>
      <sz val="11"/>
      <name val="Times New Roman"/>
      <family val="1"/>
      <charset val="186"/>
    </font>
    <font>
      <b/>
      <sz val="11"/>
      <name val="Times New Roman"/>
      <family val="1"/>
    </font>
    <font>
      <sz val="10"/>
      <name val="Arial"/>
      <family val="2"/>
      <charset val="186"/>
    </font>
    <font>
      <sz val="9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2"/>
      <name val="BaltHelvetica"/>
      <charset val="186"/>
    </font>
    <font>
      <b/>
      <sz val="18"/>
      <color theme="3"/>
      <name val="Calibri Light"/>
      <family val="2"/>
      <charset val="186"/>
      <scheme val="maj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</borders>
  <cellStyleXfs count="21">
    <xf numFmtId="0" fontId="0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20" fillId="16" borderId="0">
      <alignment vertical="center" wrapText="1"/>
    </xf>
    <xf numFmtId="0" fontId="24" fillId="0" borderId="0"/>
    <xf numFmtId="0" fontId="23" fillId="2" borderId="1" applyNumberFormat="0" applyFont="0" applyAlignment="0" applyProtection="0"/>
    <xf numFmtId="0" fontId="25" fillId="0" borderId="0" applyNumberFormat="0" applyFill="0" applyBorder="0" applyAlignment="0" applyProtection="0"/>
  </cellStyleXfs>
  <cellXfs count="152">
    <xf numFmtId="0" fontId="0" fillId="0" borderId="0" xfId="0"/>
    <xf numFmtId="2" fontId="3" fillId="0" borderId="0" xfId="0" applyNumberFormat="1" applyFont="1"/>
    <xf numFmtId="0" fontId="3" fillId="0" borderId="0" xfId="0" applyFont="1"/>
    <xf numFmtId="0" fontId="0" fillId="0" borderId="0" xfId="0" applyBorder="1"/>
    <xf numFmtId="0" fontId="5" fillId="0" borderId="8" xfId="0" applyFont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3" fillId="0" borderId="0" xfId="0" applyNumberFormat="1" applyFont="1" applyBorder="1"/>
    <xf numFmtId="0" fontId="3" fillId="0" borderId="0" xfId="0" applyFont="1" applyBorder="1"/>
    <xf numFmtId="1" fontId="5" fillId="0" borderId="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12" fillId="0" borderId="0" xfId="0" applyFont="1" applyBorder="1"/>
    <xf numFmtId="0" fontId="10" fillId="0" borderId="15" xfId="0" applyFont="1" applyBorder="1" applyAlignment="1">
      <alignment horizontal="center" vertical="center" textRotation="90" wrapText="1"/>
    </xf>
    <xf numFmtId="0" fontId="15" fillId="15" borderId="22" xfId="0" applyFont="1" applyFill="1" applyBorder="1" applyAlignment="1">
      <alignment horizontal="center"/>
    </xf>
    <xf numFmtId="0" fontId="11" fillId="15" borderId="22" xfId="0" applyFont="1" applyFill="1" applyBorder="1" applyAlignment="1">
      <alignment horizontal="center"/>
    </xf>
    <xf numFmtId="0" fontId="15" fillId="15" borderId="22" xfId="0" applyFont="1" applyFill="1" applyBorder="1" applyAlignment="1">
      <alignment horizontal="center" wrapText="1"/>
    </xf>
    <xf numFmtId="0" fontId="15" fillId="0" borderId="22" xfId="0" applyFont="1" applyBorder="1" applyAlignment="1">
      <alignment horizontal="center"/>
    </xf>
    <xf numFmtId="0" fontId="14" fillId="15" borderId="23" xfId="1" applyFont="1" applyFill="1" applyBorder="1" applyAlignment="1">
      <alignment horizontal="center" vertical="center" wrapText="1"/>
    </xf>
    <xf numFmtId="0" fontId="8" fillId="15" borderId="23" xfId="2" applyFont="1" applyFill="1" applyBorder="1"/>
    <xf numFmtId="0" fontId="16" fillId="15" borderId="23" xfId="0" applyFont="1" applyFill="1" applyBorder="1" applyAlignment="1">
      <alignment horizontal="center" wrapText="1"/>
    </xf>
    <xf numFmtId="0" fontId="14" fillId="15" borderId="23" xfId="0" applyFont="1" applyFill="1" applyBorder="1" applyAlignment="1">
      <alignment horizontal="center"/>
    </xf>
    <xf numFmtId="2" fontId="14" fillId="15" borderId="23" xfId="3" applyNumberFormat="1" applyFont="1" applyFill="1" applyBorder="1" applyAlignment="1">
      <alignment horizontal="right"/>
    </xf>
    <xf numFmtId="2" fontId="14" fillId="0" borderId="23" xfId="0" applyNumberFormat="1" applyFont="1" applyBorder="1" applyAlignment="1">
      <alignment horizontal="center" vertical="center" wrapText="1"/>
    </xf>
    <xf numFmtId="4" fontId="14" fillId="0" borderId="23" xfId="0" applyNumberFormat="1" applyFont="1" applyFill="1" applyBorder="1" applyAlignment="1">
      <alignment horizontal="center" vertical="center"/>
    </xf>
    <xf numFmtId="2" fontId="14" fillId="0" borderId="23" xfId="0" applyNumberFormat="1" applyFont="1" applyBorder="1" applyAlignment="1">
      <alignment horizontal="center" vertical="center"/>
    </xf>
    <xf numFmtId="0" fontId="7" fillId="0" borderId="0" xfId="0" applyFont="1" applyBorder="1"/>
    <xf numFmtId="2" fontId="14" fillId="0" borderId="24" xfId="0" applyNumberFormat="1" applyFont="1" applyBorder="1" applyAlignment="1">
      <alignment horizontal="center" vertical="center" wrapText="1"/>
    </xf>
    <xf numFmtId="4" fontId="14" fillId="0" borderId="24" xfId="0" applyNumberFormat="1" applyFont="1" applyFill="1" applyBorder="1" applyAlignment="1">
      <alignment horizontal="center" vertical="center"/>
    </xf>
    <xf numFmtId="2" fontId="14" fillId="0" borderId="24" xfId="0" applyNumberFormat="1" applyFont="1" applyBorder="1" applyAlignment="1">
      <alignment horizontal="center" vertical="center"/>
    </xf>
    <xf numFmtId="2" fontId="14" fillId="0" borderId="24" xfId="0" applyNumberFormat="1" applyFont="1" applyFill="1" applyBorder="1" applyAlignment="1">
      <alignment horizontal="center" vertical="center"/>
    </xf>
    <xf numFmtId="0" fontId="7" fillId="15" borderId="24" xfId="1" applyFont="1" applyFill="1" applyBorder="1" applyAlignment="1">
      <alignment horizontal="center" vertical="center" wrapText="1"/>
    </xf>
    <xf numFmtId="0" fontId="8" fillId="15" borderId="24" xfId="2" applyFont="1" applyFill="1" applyBorder="1"/>
    <xf numFmtId="0" fontId="7" fillId="0" borderId="24" xfId="0" applyFont="1" applyFill="1" applyBorder="1" applyAlignment="1">
      <alignment wrapText="1"/>
    </xf>
    <xf numFmtId="0" fontId="7" fillId="0" borderId="24" xfId="0" applyFont="1" applyFill="1" applyBorder="1" applyAlignment="1">
      <alignment horizontal="center"/>
    </xf>
    <xf numFmtId="2" fontId="7" fillId="0" borderId="24" xfId="3" applyNumberFormat="1" applyFont="1" applyFill="1" applyBorder="1" applyAlignment="1">
      <alignment horizontal="right"/>
    </xf>
    <xf numFmtId="2" fontId="7" fillId="0" borderId="24" xfId="0" applyNumberFormat="1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/>
    </xf>
    <xf numFmtId="0" fontId="15" fillId="0" borderId="24" xfId="0" applyFont="1" applyBorder="1"/>
    <xf numFmtId="49" fontId="11" fillId="0" borderId="24" xfId="0" applyNumberFormat="1" applyFont="1" applyFill="1" applyBorder="1"/>
    <xf numFmtId="0" fontId="17" fillId="0" borderId="24" xfId="0" applyFont="1" applyFill="1" applyBorder="1" applyAlignment="1" applyProtection="1">
      <alignment horizontal="right" vertical="center" wrapText="1"/>
    </xf>
    <xf numFmtId="0" fontId="17" fillId="0" borderId="24" xfId="0" applyFont="1" applyFill="1" applyBorder="1" applyAlignment="1">
      <alignment horizontal="center" vertical="center"/>
    </xf>
    <xf numFmtId="0" fontId="17" fillId="0" borderId="24" xfId="0" applyFont="1" applyFill="1" applyBorder="1" applyAlignment="1" applyProtection="1">
      <alignment horizontal="right" wrapText="1"/>
    </xf>
    <xf numFmtId="2" fontId="17" fillId="0" borderId="24" xfId="0" applyNumberFormat="1" applyFont="1" applyFill="1" applyBorder="1" applyAlignment="1" applyProtection="1">
      <alignment horizontal="right" wrapText="1"/>
    </xf>
    <xf numFmtId="0" fontId="15" fillId="0" borderId="24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2" fontId="15" fillId="0" borderId="24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2" fontId="18" fillId="0" borderId="24" xfId="0" applyNumberFormat="1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2" fontId="19" fillId="0" borderId="7" xfId="0" applyNumberFormat="1" applyFont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21" fillId="0" borderId="0" xfId="0" applyFont="1" applyFill="1"/>
    <xf numFmtId="0" fontId="3" fillId="0" borderId="0" xfId="0" applyFont="1" applyFill="1"/>
    <xf numFmtId="0" fontId="7" fillId="0" borderId="36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7" fillId="0" borderId="24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left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4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center"/>
    </xf>
    <xf numFmtId="0" fontId="14" fillId="0" borderId="24" xfId="17" applyFont="1" applyFill="1" applyBorder="1" applyAlignment="1">
      <alignment horizontal="left" vertical="center" wrapText="1"/>
    </xf>
    <xf numFmtId="0" fontId="14" fillId="0" borderId="24" xfId="0" applyFont="1" applyBorder="1" applyAlignment="1">
      <alignment vertical="center"/>
    </xf>
    <xf numFmtId="49" fontId="14" fillId="0" borderId="24" xfId="17" applyNumberFormat="1" applyFont="1" applyFill="1" applyBorder="1" applyAlignment="1">
      <alignment horizontal="center" vertical="center"/>
    </xf>
    <xf numFmtId="1" fontId="14" fillId="0" borderId="24" xfId="17" applyNumberFormat="1" applyFont="1" applyFill="1" applyBorder="1" applyAlignment="1">
      <alignment horizontal="center" vertical="center"/>
    </xf>
    <xf numFmtId="0" fontId="14" fillId="0" borderId="24" xfId="17" applyFont="1" applyFill="1" applyBorder="1" applyAlignment="1">
      <alignment horizontal="center" vertical="center" wrapText="1"/>
    </xf>
    <xf numFmtId="49" fontId="14" fillId="0" borderId="24" xfId="17" applyNumberFormat="1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vertical="center" wrapText="1"/>
    </xf>
    <xf numFmtId="0" fontId="27" fillId="0" borderId="24" xfId="0" applyFont="1" applyFill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7" fillId="0" borderId="24" xfId="0" applyFont="1" applyBorder="1" applyAlignment="1">
      <alignment horizontal="left" vertical="center"/>
    </xf>
    <xf numFmtId="0" fontId="27" fillId="0" borderId="24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14" fillId="0" borderId="24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0" borderId="1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textRotation="90" wrapText="1"/>
    </xf>
    <xf numFmtId="0" fontId="0" fillId="0" borderId="20" xfId="0" applyFill="1" applyBorder="1" applyAlignment="1">
      <alignment horizontal="center" vertical="center" textRotation="90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9" fillId="0" borderId="25" xfId="0" applyNumberFormat="1" applyFont="1" applyBorder="1" applyAlignment="1">
      <alignment horizontal="center"/>
    </xf>
    <xf numFmtId="2" fontId="19" fillId="0" borderId="26" xfId="0" applyNumberFormat="1" applyFont="1" applyBorder="1" applyAlignment="1">
      <alignment horizontal="center"/>
    </xf>
    <xf numFmtId="2" fontId="19" fillId="0" borderId="27" xfId="0" applyNumberFormat="1" applyFont="1" applyBorder="1" applyAlignment="1">
      <alignment horizontal="center"/>
    </xf>
    <xf numFmtId="2" fontId="19" fillId="0" borderId="28" xfId="0" applyNumberFormat="1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9" xfId="0" applyFont="1" applyBorder="1" applyAlignment="1">
      <alignment horizontal="right"/>
    </xf>
    <xf numFmtId="0" fontId="7" fillId="0" borderId="26" xfId="0" applyFont="1" applyBorder="1" applyAlignment="1">
      <alignment horizontal="center"/>
    </xf>
    <xf numFmtId="0" fontId="7" fillId="0" borderId="30" xfId="0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26" fillId="0" borderId="24" xfId="0" applyFont="1" applyBorder="1" applyAlignment="1">
      <alignment horizontal="center" vertical="center"/>
    </xf>
  </cellXfs>
  <cellStyles count="21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Normal" xfId="0" builtinId="0"/>
    <cellStyle name="Normal 2" xfId="17"/>
    <cellStyle name="Normal 4" xfId="18"/>
    <cellStyle name="Normal_Piensaimnieks_ I_karta_P" xfId="3"/>
    <cellStyle name="Normal_Sheet2" xfId="1"/>
    <cellStyle name="Note 2" xfId="19"/>
    <cellStyle name="Parasts 2" xfId="4"/>
    <cellStyle name="Style 1" xfId="2"/>
    <cellStyle name="Title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zeniercentrs%20KOMFORTS\S%202703%20BA_stigu_14_PS_red_f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ame"/>
      <sheetName val="Kopizm. apr.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</sheetNames>
    <sheetDataSet>
      <sheetData sheetId="0" refreshError="1"/>
      <sheetData sheetId="1" refreshError="1"/>
      <sheetData sheetId="2" refreshError="1">
        <row r="9">
          <cell r="O9" t="str">
            <v xml:space="preserve">  €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0"/>
  <sheetViews>
    <sheetView tabSelected="1" zoomScale="85" zoomScaleNormal="85" workbookViewId="0">
      <selection activeCell="D136" sqref="D136"/>
    </sheetView>
  </sheetViews>
  <sheetFormatPr defaultRowHeight="12.75"/>
  <cols>
    <col min="1" max="1" width="7.85546875" style="2" customWidth="1"/>
    <col min="2" max="2" width="8.5703125" style="59" customWidth="1"/>
    <col min="3" max="3" width="40.42578125" style="60" customWidth="1"/>
    <col min="4" max="4" width="37" style="60" customWidth="1"/>
    <col min="5" max="5" width="29.42578125" style="60" customWidth="1"/>
    <col min="6" max="6" width="10.5703125" style="60" customWidth="1"/>
    <col min="7" max="7" width="8.7109375" style="60" customWidth="1"/>
    <col min="8" max="10" width="8.7109375" style="1" customWidth="1"/>
    <col min="11" max="11" width="10.42578125" style="1" customWidth="1"/>
    <col min="12" max="12" width="8.7109375" style="1" customWidth="1"/>
    <col min="13" max="13" width="10.42578125" style="1" customWidth="1"/>
    <col min="14" max="18" width="9.7109375" style="1" customWidth="1"/>
    <col min="19" max="21" width="9.140625" style="1"/>
    <col min="22" max="256" width="9.140625" style="2"/>
    <col min="257" max="257" width="7.28515625" style="2" customWidth="1"/>
    <col min="258" max="258" width="7.7109375" style="2" customWidth="1"/>
    <col min="259" max="259" width="36.7109375" style="2" customWidth="1"/>
    <col min="260" max="260" width="10.5703125" style="2" customWidth="1"/>
    <col min="261" max="267" width="8.7109375" style="2" customWidth="1"/>
    <col min="268" max="272" width="9.7109375" style="2" customWidth="1"/>
    <col min="273" max="512" width="9.140625" style="2"/>
    <col min="513" max="513" width="7.28515625" style="2" customWidth="1"/>
    <col min="514" max="514" width="7.7109375" style="2" customWidth="1"/>
    <col min="515" max="515" width="36.7109375" style="2" customWidth="1"/>
    <col min="516" max="516" width="10.5703125" style="2" customWidth="1"/>
    <col min="517" max="523" width="8.7109375" style="2" customWidth="1"/>
    <col min="524" max="528" width="9.7109375" style="2" customWidth="1"/>
    <col min="529" max="768" width="9.140625" style="2"/>
    <col min="769" max="769" width="7.28515625" style="2" customWidth="1"/>
    <col min="770" max="770" width="7.7109375" style="2" customWidth="1"/>
    <col min="771" max="771" width="36.7109375" style="2" customWidth="1"/>
    <col min="772" max="772" width="10.5703125" style="2" customWidth="1"/>
    <col min="773" max="779" width="8.7109375" style="2" customWidth="1"/>
    <col min="780" max="784" width="9.7109375" style="2" customWidth="1"/>
    <col min="785" max="1024" width="9.140625" style="2"/>
    <col min="1025" max="1025" width="7.28515625" style="2" customWidth="1"/>
    <col min="1026" max="1026" width="7.7109375" style="2" customWidth="1"/>
    <col min="1027" max="1027" width="36.7109375" style="2" customWidth="1"/>
    <col min="1028" max="1028" width="10.5703125" style="2" customWidth="1"/>
    <col min="1029" max="1035" width="8.7109375" style="2" customWidth="1"/>
    <col min="1036" max="1040" width="9.7109375" style="2" customWidth="1"/>
    <col min="1041" max="1280" width="9.140625" style="2"/>
    <col min="1281" max="1281" width="7.28515625" style="2" customWidth="1"/>
    <col min="1282" max="1282" width="7.7109375" style="2" customWidth="1"/>
    <col min="1283" max="1283" width="36.7109375" style="2" customWidth="1"/>
    <col min="1284" max="1284" width="10.5703125" style="2" customWidth="1"/>
    <col min="1285" max="1291" width="8.7109375" style="2" customWidth="1"/>
    <col min="1292" max="1296" width="9.7109375" style="2" customWidth="1"/>
    <col min="1297" max="1536" width="9.140625" style="2"/>
    <col min="1537" max="1537" width="7.28515625" style="2" customWidth="1"/>
    <col min="1538" max="1538" width="7.7109375" style="2" customWidth="1"/>
    <col min="1539" max="1539" width="36.7109375" style="2" customWidth="1"/>
    <col min="1540" max="1540" width="10.5703125" style="2" customWidth="1"/>
    <col min="1541" max="1547" width="8.7109375" style="2" customWidth="1"/>
    <col min="1548" max="1552" width="9.7109375" style="2" customWidth="1"/>
    <col min="1553" max="1792" width="9.140625" style="2"/>
    <col min="1793" max="1793" width="7.28515625" style="2" customWidth="1"/>
    <col min="1794" max="1794" width="7.7109375" style="2" customWidth="1"/>
    <col min="1795" max="1795" width="36.7109375" style="2" customWidth="1"/>
    <col min="1796" max="1796" width="10.5703125" style="2" customWidth="1"/>
    <col min="1797" max="1803" width="8.7109375" style="2" customWidth="1"/>
    <col min="1804" max="1808" width="9.7109375" style="2" customWidth="1"/>
    <col min="1809" max="2048" width="9.140625" style="2"/>
    <col min="2049" max="2049" width="7.28515625" style="2" customWidth="1"/>
    <col min="2050" max="2050" width="7.7109375" style="2" customWidth="1"/>
    <col min="2051" max="2051" width="36.7109375" style="2" customWidth="1"/>
    <col min="2052" max="2052" width="10.5703125" style="2" customWidth="1"/>
    <col min="2053" max="2059" width="8.7109375" style="2" customWidth="1"/>
    <col min="2060" max="2064" width="9.7109375" style="2" customWidth="1"/>
    <col min="2065" max="2304" width="9.140625" style="2"/>
    <col min="2305" max="2305" width="7.28515625" style="2" customWidth="1"/>
    <col min="2306" max="2306" width="7.7109375" style="2" customWidth="1"/>
    <col min="2307" max="2307" width="36.7109375" style="2" customWidth="1"/>
    <col min="2308" max="2308" width="10.5703125" style="2" customWidth="1"/>
    <col min="2309" max="2315" width="8.7109375" style="2" customWidth="1"/>
    <col min="2316" max="2320" width="9.7109375" style="2" customWidth="1"/>
    <col min="2321" max="2560" width="9.140625" style="2"/>
    <col min="2561" max="2561" width="7.28515625" style="2" customWidth="1"/>
    <col min="2562" max="2562" width="7.7109375" style="2" customWidth="1"/>
    <col min="2563" max="2563" width="36.7109375" style="2" customWidth="1"/>
    <col min="2564" max="2564" width="10.5703125" style="2" customWidth="1"/>
    <col min="2565" max="2571" width="8.7109375" style="2" customWidth="1"/>
    <col min="2572" max="2576" width="9.7109375" style="2" customWidth="1"/>
    <col min="2577" max="2816" width="9.140625" style="2"/>
    <col min="2817" max="2817" width="7.28515625" style="2" customWidth="1"/>
    <col min="2818" max="2818" width="7.7109375" style="2" customWidth="1"/>
    <col min="2819" max="2819" width="36.7109375" style="2" customWidth="1"/>
    <col min="2820" max="2820" width="10.5703125" style="2" customWidth="1"/>
    <col min="2821" max="2827" width="8.7109375" style="2" customWidth="1"/>
    <col min="2828" max="2832" width="9.7109375" style="2" customWidth="1"/>
    <col min="2833" max="3072" width="9.140625" style="2"/>
    <col min="3073" max="3073" width="7.28515625" style="2" customWidth="1"/>
    <col min="3074" max="3074" width="7.7109375" style="2" customWidth="1"/>
    <col min="3075" max="3075" width="36.7109375" style="2" customWidth="1"/>
    <col min="3076" max="3076" width="10.5703125" style="2" customWidth="1"/>
    <col min="3077" max="3083" width="8.7109375" style="2" customWidth="1"/>
    <col min="3084" max="3088" width="9.7109375" style="2" customWidth="1"/>
    <col min="3089" max="3328" width="9.140625" style="2"/>
    <col min="3329" max="3329" width="7.28515625" style="2" customWidth="1"/>
    <col min="3330" max="3330" width="7.7109375" style="2" customWidth="1"/>
    <col min="3331" max="3331" width="36.7109375" style="2" customWidth="1"/>
    <col min="3332" max="3332" width="10.5703125" style="2" customWidth="1"/>
    <col min="3333" max="3339" width="8.7109375" style="2" customWidth="1"/>
    <col min="3340" max="3344" width="9.7109375" style="2" customWidth="1"/>
    <col min="3345" max="3584" width="9.140625" style="2"/>
    <col min="3585" max="3585" width="7.28515625" style="2" customWidth="1"/>
    <col min="3586" max="3586" width="7.7109375" style="2" customWidth="1"/>
    <col min="3587" max="3587" width="36.7109375" style="2" customWidth="1"/>
    <col min="3588" max="3588" width="10.5703125" style="2" customWidth="1"/>
    <col min="3589" max="3595" width="8.7109375" style="2" customWidth="1"/>
    <col min="3596" max="3600" width="9.7109375" style="2" customWidth="1"/>
    <col min="3601" max="3840" width="9.140625" style="2"/>
    <col min="3841" max="3841" width="7.28515625" style="2" customWidth="1"/>
    <col min="3842" max="3842" width="7.7109375" style="2" customWidth="1"/>
    <col min="3843" max="3843" width="36.7109375" style="2" customWidth="1"/>
    <col min="3844" max="3844" width="10.5703125" style="2" customWidth="1"/>
    <col min="3845" max="3851" width="8.7109375" style="2" customWidth="1"/>
    <col min="3852" max="3856" width="9.7109375" style="2" customWidth="1"/>
    <col min="3857" max="4096" width="9.140625" style="2"/>
    <col min="4097" max="4097" width="7.28515625" style="2" customWidth="1"/>
    <col min="4098" max="4098" width="7.7109375" style="2" customWidth="1"/>
    <col min="4099" max="4099" width="36.7109375" style="2" customWidth="1"/>
    <col min="4100" max="4100" width="10.5703125" style="2" customWidth="1"/>
    <col min="4101" max="4107" width="8.7109375" style="2" customWidth="1"/>
    <col min="4108" max="4112" width="9.7109375" style="2" customWidth="1"/>
    <col min="4113" max="4352" width="9.140625" style="2"/>
    <col min="4353" max="4353" width="7.28515625" style="2" customWidth="1"/>
    <col min="4354" max="4354" width="7.7109375" style="2" customWidth="1"/>
    <col min="4355" max="4355" width="36.7109375" style="2" customWidth="1"/>
    <col min="4356" max="4356" width="10.5703125" style="2" customWidth="1"/>
    <col min="4357" max="4363" width="8.7109375" style="2" customWidth="1"/>
    <col min="4364" max="4368" width="9.7109375" style="2" customWidth="1"/>
    <col min="4369" max="4608" width="9.140625" style="2"/>
    <col min="4609" max="4609" width="7.28515625" style="2" customWidth="1"/>
    <col min="4610" max="4610" width="7.7109375" style="2" customWidth="1"/>
    <col min="4611" max="4611" width="36.7109375" style="2" customWidth="1"/>
    <col min="4612" max="4612" width="10.5703125" style="2" customWidth="1"/>
    <col min="4613" max="4619" width="8.7109375" style="2" customWidth="1"/>
    <col min="4620" max="4624" width="9.7109375" style="2" customWidth="1"/>
    <col min="4625" max="4864" width="9.140625" style="2"/>
    <col min="4865" max="4865" width="7.28515625" style="2" customWidth="1"/>
    <col min="4866" max="4866" width="7.7109375" style="2" customWidth="1"/>
    <col min="4867" max="4867" width="36.7109375" style="2" customWidth="1"/>
    <col min="4868" max="4868" width="10.5703125" style="2" customWidth="1"/>
    <col min="4869" max="4875" width="8.7109375" style="2" customWidth="1"/>
    <col min="4876" max="4880" width="9.7109375" style="2" customWidth="1"/>
    <col min="4881" max="5120" width="9.140625" style="2"/>
    <col min="5121" max="5121" width="7.28515625" style="2" customWidth="1"/>
    <col min="5122" max="5122" width="7.7109375" style="2" customWidth="1"/>
    <col min="5123" max="5123" width="36.7109375" style="2" customWidth="1"/>
    <col min="5124" max="5124" width="10.5703125" style="2" customWidth="1"/>
    <col min="5125" max="5131" width="8.7109375" style="2" customWidth="1"/>
    <col min="5132" max="5136" width="9.7109375" style="2" customWidth="1"/>
    <col min="5137" max="5376" width="9.140625" style="2"/>
    <col min="5377" max="5377" width="7.28515625" style="2" customWidth="1"/>
    <col min="5378" max="5378" width="7.7109375" style="2" customWidth="1"/>
    <col min="5379" max="5379" width="36.7109375" style="2" customWidth="1"/>
    <col min="5380" max="5380" width="10.5703125" style="2" customWidth="1"/>
    <col min="5381" max="5387" width="8.7109375" style="2" customWidth="1"/>
    <col min="5388" max="5392" width="9.7109375" style="2" customWidth="1"/>
    <col min="5393" max="5632" width="9.140625" style="2"/>
    <col min="5633" max="5633" width="7.28515625" style="2" customWidth="1"/>
    <col min="5634" max="5634" width="7.7109375" style="2" customWidth="1"/>
    <col min="5635" max="5635" width="36.7109375" style="2" customWidth="1"/>
    <col min="5636" max="5636" width="10.5703125" style="2" customWidth="1"/>
    <col min="5637" max="5643" width="8.7109375" style="2" customWidth="1"/>
    <col min="5644" max="5648" width="9.7109375" style="2" customWidth="1"/>
    <col min="5649" max="5888" width="9.140625" style="2"/>
    <col min="5889" max="5889" width="7.28515625" style="2" customWidth="1"/>
    <col min="5890" max="5890" width="7.7109375" style="2" customWidth="1"/>
    <col min="5891" max="5891" width="36.7109375" style="2" customWidth="1"/>
    <col min="5892" max="5892" width="10.5703125" style="2" customWidth="1"/>
    <col min="5893" max="5899" width="8.7109375" style="2" customWidth="1"/>
    <col min="5900" max="5904" width="9.7109375" style="2" customWidth="1"/>
    <col min="5905" max="6144" width="9.140625" style="2"/>
    <col min="6145" max="6145" width="7.28515625" style="2" customWidth="1"/>
    <col min="6146" max="6146" width="7.7109375" style="2" customWidth="1"/>
    <col min="6147" max="6147" width="36.7109375" style="2" customWidth="1"/>
    <col min="6148" max="6148" width="10.5703125" style="2" customWidth="1"/>
    <col min="6149" max="6155" width="8.7109375" style="2" customWidth="1"/>
    <col min="6156" max="6160" width="9.7109375" style="2" customWidth="1"/>
    <col min="6161" max="6400" width="9.140625" style="2"/>
    <col min="6401" max="6401" width="7.28515625" style="2" customWidth="1"/>
    <col min="6402" max="6402" width="7.7109375" style="2" customWidth="1"/>
    <col min="6403" max="6403" width="36.7109375" style="2" customWidth="1"/>
    <col min="6404" max="6404" width="10.5703125" style="2" customWidth="1"/>
    <col min="6405" max="6411" width="8.7109375" style="2" customWidth="1"/>
    <col min="6412" max="6416" width="9.7109375" style="2" customWidth="1"/>
    <col min="6417" max="6656" width="9.140625" style="2"/>
    <col min="6657" max="6657" width="7.28515625" style="2" customWidth="1"/>
    <col min="6658" max="6658" width="7.7109375" style="2" customWidth="1"/>
    <col min="6659" max="6659" width="36.7109375" style="2" customWidth="1"/>
    <col min="6660" max="6660" width="10.5703125" style="2" customWidth="1"/>
    <col min="6661" max="6667" width="8.7109375" style="2" customWidth="1"/>
    <col min="6668" max="6672" width="9.7109375" style="2" customWidth="1"/>
    <col min="6673" max="6912" width="9.140625" style="2"/>
    <col min="6913" max="6913" width="7.28515625" style="2" customWidth="1"/>
    <col min="6914" max="6914" width="7.7109375" style="2" customWidth="1"/>
    <col min="6915" max="6915" width="36.7109375" style="2" customWidth="1"/>
    <col min="6916" max="6916" width="10.5703125" style="2" customWidth="1"/>
    <col min="6917" max="6923" width="8.7109375" style="2" customWidth="1"/>
    <col min="6924" max="6928" width="9.7109375" style="2" customWidth="1"/>
    <col min="6929" max="7168" width="9.140625" style="2"/>
    <col min="7169" max="7169" width="7.28515625" style="2" customWidth="1"/>
    <col min="7170" max="7170" width="7.7109375" style="2" customWidth="1"/>
    <col min="7171" max="7171" width="36.7109375" style="2" customWidth="1"/>
    <col min="7172" max="7172" width="10.5703125" style="2" customWidth="1"/>
    <col min="7173" max="7179" width="8.7109375" style="2" customWidth="1"/>
    <col min="7180" max="7184" width="9.7109375" style="2" customWidth="1"/>
    <col min="7185" max="7424" width="9.140625" style="2"/>
    <col min="7425" max="7425" width="7.28515625" style="2" customWidth="1"/>
    <col min="7426" max="7426" width="7.7109375" style="2" customWidth="1"/>
    <col min="7427" max="7427" width="36.7109375" style="2" customWidth="1"/>
    <col min="7428" max="7428" width="10.5703125" style="2" customWidth="1"/>
    <col min="7429" max="7435" width="8.7109375" style="2" customWidth="1"/>
    <col min="7436" max="7440" width="9.7109375" style="2" customWidth="1"/>
    <col min="7441" max="7680" width="9.140625" style="2"/>
    <col min="7681" max="7681" width="7.28515625" style="2" customWidth="1"/>
    <col min="7682" max="7682" width="7.7109375" style="2" customWidth="1"/>
    <col min="7683" max="7683" width="36.7109375" style="2" customWidth="1"/>
    <col min="7684" max="7684" width="10.5703125" style="2" customWidth="1"/>
    <col min="7685" max="7691" width="8.7109375" style="2" customWidth="1"/>
    <col min="7692" max="7696" width="9.7109375" style="2" customWidth="1"/>
    <col min="7697" max="7936" width="9.140625" style="2"/>
    <col min="7937" max="7937" width="7.28515625" style="2" customWidth="1"/>
    <col min="7938" max="7938" width="7.7109375" style="2" customWidth="1"/>
    <col min="7939" max="7939" width="36.7109375" style="2" customWidth="1"/>
    <col min="7940" max="7940" width="10.5703125" style="2" customWidth="1"/>
    <col min="7941" max="7947" width="8.7109375" style="2" customWidth="1"/>
    <col min="7948" max="7952" width="9.7109375" style="2" customWidth="1"/>
    <col min="7953" max="8192" width="9.140625" style="2"/>
    <col min="8193" max="8193" width="7.28515625" style="2" customWidth="1"/>
    <col min="8194" max="8194" width="7.7109375" style="2" customWidth="1"/>
    <col min="8195" max="8195" width="36.7109375" style="2" customWidth="1"/>
    <col min="8196" max="8196" width="10.5703125" style="2" customWidth="1"/>
    <col min="8197" max="8203" width="8.7109375" style="2" customWidth="1"/>
    <col min="8204" max="8208" width="9.7109375" style="2" customWidth="1"/>
    <col min="8209" max="8448" width="9.140625" style="2"/>
    <col min="8449" max="8449" width="7.28515625" style="2" customWidth="1"/>
    <col min="8450" max="8450" width="7.7109375" style="2" customWidth="1"/>
    <col min="8451" max="8451" width="36.7109375" style="2" customWidth="1"/>
    <col min="8452" max="8452" width="10.5703125" style="2" customWidth="1"/>
    <col min="8453" max="8459" width="8.7109375" style="2" customWidth="1"/>
    <col min="8460" max="8464" width="9.7109375" style="2" customWidth="1"/>
    <col min="8465" max="8704" width="9.140625" style="2"/>
    <col min="8705" max="8705" width="7.28515625" style="2" customWidth="1"/>
    <col min="8706" max="8706" width="7.7109375" style="2" customWidth="1"/>
    <col min="8707" max="8707" width="36.7109375" style="2" customWidth="1"/>
    <col min="8708" max="8708" width="10.5703125" style="2" customWidth="1"/>
    <col min="8709" max="8715" width="8.7109375" style="2" customWidth="1"/>
    <col min="8716" max="8720" width="9.7109375" style="2" customWidth="1"/>
    <col min="8721" max="8960" width="9.140625" style="2"/>
    <col min="8961" max="8961" width="7.28515625" style="2" customWidth="1"/>
    <col min="8962" max="8962" width="7.7109375" style="2" customWidth="1"/>
    <col min="8963" max="8963" width="36.7109375" style="2" customWidth="1"/>
    <col min="8964" max="8964" width="10.5703125" style="2" customWidth="1"/>
    <col min="8965" max="8971" width="8.7109375" style="2" customWidth="1"/>
    <col min="8972" max="8976" width="9.7109375" style="2" customWidth="1"/>
    <col min="8977" max="9216" width="9.140625" style="2"/>
    <col min="9217" max="9217" width="7.28515625" style="2" customWidth="1"/>
    <col min="9218" max="9218" width="7.7109375" style="2" customWidth="1"/>
    <col min="9219" max="9219" width="36.7109375" style="2" customWidth="1"/>
    <col min="9220" max="9220" width="10.5703125" style="2" customWidth="1"/>
    <col min="9221" max="9227" width="8.7109375" style="2" customWidth="1"/>
    <col min="9228" max="9232" width="9.7109375" style="2" customWidth="1"/>
    <col min="9233" max="9472" width="9.140625" style="2"/>
    <col min="9473" max="9473" width="7.28515625" style="2" customWidth="1"/>
    <col min="9474" max="9474" width="7.7109375" style="2" customWidth="1"/>
    <col min="9475" max="9475" width="36.7109375" style="2" customWidth="1"/>
    <col min="9476" max="9476" width="10.5703125" style="2" customWidth="1"/>
    <col min="9477" max="9483" width="8.7109375" style="2" customWidth="1"/>
    <col min="9484" max="9488" width="9.7109375" style="2" customWidth="1"/>
    <col min="9489" max="9728" width="9.140625" style="2"/>
    <col min="9729" max="9729" width="7.28515625" style="2" customWidth="1"/>
    <col min="9730" max="9730" width="7.7109375" style="2" customWidth="1"/>
    <col min="9731" max="9731" width="36.7109375" style="2" customWidth="1"/>
    <col min="9732" max="9732" width="10.5703125" style="2" customWidth="1"/>
    <col min="9733" max="9739" width="8.7109375" style="2" customWidth="1"/>
    <col min="9740" max="9744" width="9.7109375" style="2" customWidth="1"/>
    <col min="9745" max="9984" width="9.140625" style="2"/>
    <col min="9985" max="9985" width="7.28515625" style="2" customWidth="1"/>
    <col min="9986" max="9986" width="7.7109375" style="2" customWidth="1"/>
    <col min="9987" max="9987" width="36.7109375" style="2" customWidth="1"/>
    <col min="9988" max="9988" width="10.5703125" style="2" customWidth="1"/>
    <col min="9989" max="9995" width="8.7109375" style="2" customWidth="1"/>
    <col min="9996" max="10000" width="9.7109375" style="2" customWidth="1"/>
    <col min="10001" max="10240" width="9.140625" style="2"/>
    <col min="10241" max="10241" width="7.28515625" style="2" customWidth="1"/>
    <col min="10242" max="10242" width="7.7109375" style="2" customWidth="1"/>
    <col min="10243" max="10243" width="36.7109375" style="2" customWidth="1"/>
    <col min="10244" max="10244" width="10.5703125" style="2" customWidth="1"/>
    <col min="10245" max="10251" width="8.7109375" style="2" customWidth="1"/>
    <col min="10252" max="10256" width="9.7109375" style="2" customWidth="1"/>
    <col min="10257" max="10496" width="9.140625" style="2"/>
    <col min="10497" max="10497" width="7.28515625" style="2" customWidth="1"/>
    <col min="10498" max="10498" width="7.7109375" style="2" customWidth="1"/>
    <col min="10499" max="10499" width="36.7109375" style="2" customWidth="1"/>
    <col min="10500" max="10500" width="10.5703125" style="2" customWidth="1"/>
    <col min="10501" max="10507" width="8.7109375" style="2" customWidth="1"/>
    <col min="10508" max="10512" width="9.7109375" style="2" customWidth="1"/>
    <col min="10513" max="10752" width="9.140625" style="2"/>
    <col min="10753" max="10753" width="7.28515625" style="2" customWidth="1"/>
    <col min="10754" max="10754" width="7.7109375" style="2" customWidth="1"/>
    <col min="10755" max="10755" width="36.7109375" style="2" customWidth="1"/>
    <col min="10756" max="10756" width="10.5703125" style="2" customWidth="1"/>
    <col min="10757" max="10763" width="8.7109375" style="2" customWidth="1"/>
    <col min="10764" max="10768" width="9.7109375" style="2" customWidth="1"/>
    <col min="10769" max="11008" width="9.140625" style="2"/>
    <col min="11009" max="11009" width="7.28515625" style="2" customWidth="1"/>
    <col min="11010" max="11010" width="7.7109375" style="2" customWidth="1"/>
    <col min="11011" max="11011" width="36.7109375" style="2" customWidth="1"/>
    <col min="11012" max="11012" width="10.5703125" style="2" customWidth="1"/>
    <col min="11013" max="11019" width="8.7109375" style="2" customWidth="1"/>
    <col min="11020" max="11024" width="9.7109375" style="2" customWidth="1"/>
    <col min="11025" max="11264" width="9.140625" style="2"/>
    <col min="11265" max="11265" width="7.28515625" style="2" customWidth="1"/>
    <col min="11266" max="11266" width="7.7109375" style="2" customWidth="1"/>
    <col min="11267" max="11267" width="36.7109375" style="2" customWidth="1"/>
    <col min="11268" max="11268" width="10.5703125" style="2" customWidth="1"/>
    <col min="11269" max="11275" width="8.7109375" style="2" customWidth="1"/>
    <col min="11276" max="11280" width="9.7109375" style="2" customWidth="1"/>
    <col min="11281" max="11520" width="9.140625" style="2"/>
    <col min="11521" max="11521" width="7.28515625" style="2" customWidth="1"/>
    <col min="11522" max="11522" width="7.7109375" style="2" customWidth="1"/>
    <col min="11523" max="11523" width="36.7109375" style="2" customWidth="1"/>
    <col min="11524" max="11524" width="10.5703125" style="2" customWidth="1"/>
    <col min="11525" max="11531" width="8.7109375" style="2" customWidth="1"/>
    <col min="11532" max="11536" width="9.7109375" style="2" customWidth="1"/>
    <col min="11537" max="11776" width="9.140625" style="2"/>
    <col min="11777" max="11777" width="7.28515625" style="2" customWidth="1"/>
    <col min="11778" max="11778" width="7.7109375" style="2" customWidth="1"/>
    <col min="11779" max="11779" width="36.7109375" style="2" customWidth="1"/>
    <col min="11780" max="11780" width="10.5703125" style="2" customWidth="1"/>
    <col min="11781" max="11787" width="8.7109375" style="2" customWidth="1"/>
    <col min="11788" max="11792" width="9.7109375" style="2" customWidth="1"/>
    <col min="11793" max="12032" width="9.140625" style="2"/>
    <col min="12033" max="12033" width="7.28515625" style="2" customWidth="1"/>
    <col min="12034" max="12034" width="7.7109375" style="2" customWidth="1"/>
    <col min="12035" max="12035" width="36.7109375" style="2" customWidth="1"/>
    <col min="12036" max="12036" width="10.5703125" style="2" customWidth="1"/>
    <col min="12037" max="12043" width="8.7109375" style="2" customWidth="1"/>
    <col min="12044" max="12048" width="9.7109375" style="2" customWidth="1"/>
    <col min="12049" max="12288" width="9.140625" style="2"/>
    <col min="12289" max="12289" width="7.28515625" style="2" customWidth="1"/>
    <col min="12290" max="12290" width="7.7109375" style="2" customWidth="1"/>
    <col min="12291" max="12291" width="36.7109375" style="2" customWidth="1"/>
    <col min="12292" max="12292" width="10.5703125" style="2" customWidth="1"/>
    <col min="12293" max="12299" width="8.7109375" style="2" customWidth="1"/>
    <col min="12300" max="12304" width="9.7109375" style="2" customWidth="1"/>
    <col min="12305" max="12544" width="9.140625" style="2"/>
    <col min="12545" max="12545" width="7.28515625" style="2" customWidth="1"/>
    <col min="12546" max="12546" width="7.7109375" style="2" customWidth="1"/>
    <col min="12547" max="12547" width="36.7109375" style="2" customWidth="1"/>
    <col min="12548" max="12548" width="10.5703125" style="2" customWidth="1"/>
    <col min="12549" max="12555" width="8.7109375" style="2" customWidth="1"/>
    <col min="12556" max="12560" width="9.7109375" style="2" customWidth="1"/>
    <col min="12561" max="12800" width="9.140625" style="2"/>
    <col min="12801" max="12801" width="7.28515625" style="2" customWidth="1"/>
    <col min="12802" max="12802" width="7.7109375" style="2" customWidth="1"/>
    <col min="12803" max="12803" width="36.7109375" style="2" customWidth="1"/>
    <col min="12804" max="12804" width="10.5703125" style="2" customWidth="1"/>
    <col min="12805" max="12811" width="8.7109375" style="2" customWidth="1"/>
    <col min="12812" max="12816" width="9.7109375" style="2" customWidth="1"/>
    <col min="12817" max="13056" width="9.140625" style="2"/>
    <col min="13057" max="13057" width="7.28515625" style="2" customWidth="1"/>
    <col min="13058" max="13058" width="7.7109375" style="2" customWidth="1"/>
    <col min="13059" max="13059" width="36.7109375" style="2" customWidth="1"/>
    <col min="13060" max="13060" width="10.5703125" style="2" customWidth="1"/>
    <col min="13061" max="13067" width="8.7109375" style="2" customWidth="1"/>
    <col min="13068" max="13072" width="9.7109375" style="2" customWidth="1"/>
    <col min="13073" max="13312" width="9.140625" style="2"/>
    <col min="13313" max="13313" width="7.28515625" style="2" customWidth="1"/>
    <col min="13314" max="13314" width="7.7109375" style="2" customWidth="1"/>
    <col min="13315" max="13315" width="36.7109375" style="2" customWidth="1"/>
    <col min="13316" max="13316" width="10.5703125" style="2" customWidth="1"/>
    <col min="13317" max="13323" width="8.7109375" style="2" customWidth="1"/>
    <col min="13324" max="13328" width="9.7109375" style="2" customWidth="1"/>
    <col min="13329" max="13568" width="9.140625" style="2"/>
    <col min="13569" max="13569" width="7.28515625" style="2" customWidth="1"/>
    <col min="13570" max="13570" width="7.7109375" style="2" customWidth="1"/>
    <col min="13571" max="13571" width="36.7109375" style="2" customWidth="1"/>
    <col min="13572" max="13572" width="10.5703125" style="2" customWidth="1"/>
    <col min="13573" max="13579" width="8.7109375" style="2" customWidth="1"/>
    <col min="13580" max="13584" width="9.7109375" style="2" customWidth="1"/>
    <col min="13585" max="13824" width="9.140625" style="2"/>
    <col min="13825" max="13825" width="7.28515625" style="2" customWidth="1"/>
    <col min="13826" max="13826" width="7.7109375" style="2" customWidth="1"/>
    <col min="13827" max="13827" width="36.7109375" style="2" customWidth="1"/>
    <col min="13828" max="13828" width="10.5703125" style="2" customWidth="1"/>
    <col min="13829" max="13835" width="8.7109375" style="2" customWidth="1"/>
    <col min="13836" max="13840" width="9.7109375" style="2" customWidth="1"/>
    <col min="13841" max="14080" width="9.140625" style="2"/>
    <col min="14081" max="14081" width="7.28515625" style="2" customWidth="1"/>
    <col min="14082" max="14082" width="7.7109375" style="2" customWidth="1"/>
    <col min="14083" max="14083" width="36.7109375" style="2" customWidth="1"/>
    <col min="14084" max="14084" width="10.5703125" style="2" customWidth="1"/>
    <col min="14085" max="14091" width="8.7109375" style="2" customWidth="1"/>
    <col min="14092" max="14096" width="9.7109375" style="2" customWidth="1"/>
    <col min="14097" max="14336" width="9.140625" style="2"/>
    <col min="14337" max="14337" width="7.28515625" style="2" customWidth="1"/>
    <col min="14338" max="14338" width="7.7109375" style="2" customWidth="1"/>
    <col min="14339" max="14339" width="36.7109375" style="2" customWidth="1"/>
    <col min="14340" max="14340" width="10.5703125" style="2" customWidth="1"/>
    <col min="14341" max="14347" width="8.7109375" style="2" customWidth="1"/>
    <col min="14348" max="14352" width="9.7109375" style="2" customWidth="1"/>
    <col min="14353" max="14592" width="9.140625" style="2"/>
    <col min="14593" max="14593" width="7.28515625" style="2" customWidth="1"/>
    <col min="14594" max="14594" width="7.7109375" style="2" customWidth="1"/>
    <col min="14595" max="14595" width="36.7109375" style="2" customWidth="1"/>
    <col min="14596" max="14596" width="10.5703125" style="2" customWidth="1"/>
    <col min="14597" max="14603" width="8.7109375" style="2" customWidth="1"/>
    <col min="14604" max="14608" width="9.7109375" style="2" customWidth="1"/>
    <col min="14609" max="14848" width="9.140625" style="2"/>
    <col min="14849" max="14849" width="7.28515625" style="2" customWidth="1"/>
    <col min="14850" max="14850" width="7.7109375" style="2" customWidth="1"/>
    <col min="14851" max="14851" width="36.7109375" style="2" customWidth="1"/>
    <col min="14852" max="14852" width="10.5703125" style="2" customWidth="1"/>
    <col min="14853" max="14859" width="8.7109375" style="2" customWidth="1"/>
    <col min="14860" max="14864" width="9.7109375" style="2" customWidth="1"/>
    <col min="14865" max="15104" width="9.140625" style="2"/>
    <col min="15105" max="15105" width="7.28515625" style="2" customWidth="1"/>
    <col min="15106" max="15106" width="7.7109375" style="2" customWidth="1"/>
    <col min="15107" max="15107" width="36.7109375" style="2" customWidth="1"/>
    <col min="15108" max="15108" width="10.5703125" style="2" customWidth="1"/>
    <col min="15109" max="15115" width="8.7109375" style="2" customWidth="1"/>
    <col min="15116" max="15120" width="9.7109375" style="2" customWidth="1"/>
    <col min="15121" max="15360" width="9.140625" style="2"/>
    <col min="15361" max="15361" width="7.28515625" style="2" customWidth="1"/>
    <col min="15362" max="15362" width="7.7109375" style="2" customWidth="1"/>
    <col min="15363" max="15363" width="36.7109375" style="2" customWidth="1"/>
    <col min="15364" max="15364" width="10.5703125" style="2" customWidth="1"/>
    <col min="15365" max="15371" width="8.7109375" style="2" customWidth="1"/>
    <col min="15372" max="15376" width="9.7109375" style="2" customWidth="1"/>
    <col min="15377" max="15616" width="9.140625" style="2"/>
    <col min="15617" max="15617" width="7.28515625" style="2" customWidth="1"/>
    <col min="15618" max="15618" width="7.7109375" style="2" customWidth="1"/>
    <col min="15619" max="15619" width="36.7109375" style="2" customWidth="1"/>
    <col min="15620" max="15620" width="10.5703125" style="2" customWidth="1"/>
    <col min="15621" max="15627" width="8.7109375" style="2" customWidth="1"/>
    <col min="15628" max="15632" width="9.7109375" style="2" customWidth="1"/>
    <col min="15633" max="15872" width="9.140625" style="2"/>
    <col min="15873" max="15873" width="7.28515625" style="2" customWidth="1"/>
    <col min="15874" max="15874" width="7.7109375" style="2" customWidth="1"/>
    <col min="15875" max="15875" width="36.7109375" style="2" customWidth="1"/>
    <col min="15876" max="15876" width="10.5703125" style="2" customWidth="1"/>
    <col min="15877" max="15883" width="8.7109375" style="2" customWidth="1"/>
    <col min="15884" max="15888" width="9.7109375" style="2" customWidth="1"/>
    <col min="15889" max="16128" width="9.140625" style="2"/>
    <col min="16129" max="16129" width="7.28515625" style="2" customWidth="1"/>
    <col min="16130" max="16130" width="7.7109375" style="2" customWidth="1"/>
    <col min="16131" max="16131" width="36.7109375" style="2" customWidth="1"/>
    <col min="16132" max="16132" width="10.5703125" style="2" customWidth="1"/>
    <col min="16133" max="16139" width="8.7109375" style="2" customWidth="1"/>
    <col min="16140" max="16144" width="9.7109375" style="2" customWidth="1"/>
    <col min="16145" max="16384" width="9.140625" style="2"/>
  </cols>
  <sheetData>
    <row r="1" spans="1:21" ht="23.25">
      <c r="A1" s="89" t="s">
        <v>34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1"/>
    </row>
    <row r="2" spans="1:21" s="3" customFormat="1" ht="18.75">
      <c r="A2" s="92" t="s">
        <v>33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4"/>
    </row>
    <row r="3" spans="1:21" s="3" customFormat="1" ht="15">
      <c r="A3" s="95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7"/>
    </row>
    <row r="4" spans="1:21" s="3" customFormat="1" ht="15.75">
      <c r="A4" s="98" t="s">
        <v>1</v>
      </c>
      <c r="B4" s="99"/>
      <c r="C4" s="100" t="s">
        <v>36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1"/>
    </row>
    <row r="5" spans="1:21" s="3" customFormat="1" ht="15">
      <c r="A5" s="85"/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8"/>
    </row>
    <row r="6" spans="1:21" s="3" customFormat="1" ht="15.75">
      <c r="A6" s="98" t="s">
        <v>2</v>
      </c>
      <c r="B6" s="99"/>
      <c r="C6" s="102" t="s">
        <v>35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21" s="3" customFormat="1" ht="15.75">
      <c r="A7" s="98" t="s">
        <v>3</v>
      </c>
      <c r="B7" s="99"/>
      <c r="C7" s="102" t="s">
        <v>37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1:21" s="3" customFormat="1" ht="15">
      <c r="A8" s="98" t="s">
        <v>4</v>
      </c>
      <c r="B8" s="99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5"/>
    </row>
    <row r="9" spans="1:21" s="10" customFormat="1" ht="18.75">
      <c r="A9" s="4" t="s">
        <v>5</v>
      </c>
      <c r="B9" s="5">
        <v>2018</v>
      </c>
      <c r="C9" s="6" t="s">
        <v>6</v>
      </c>
      <c r="D9" s="63"/>
      <c r="E9" s="6"/>
      <c r="F9" s="106" t="s">
        <v>33</v>
      </c>
      <c r="G9" s="106"/>
      <c r="H9" s="107" t="s">
        <v>7</v>
      </c>
      <c r="I9" s="107"/>
      <c r="J9" s="107"/>
      <c r="K9" s="108" t="s">
        <v>8</v>
      </c>
      <c r="L9" s="108"/>
      <c r="M9" s="108"/>
      <c r="N9" s="108"/>
      <c r="O9" s="109">
        <f>R125</f>
        <v>0</v>
      </c>
      <c r="P9" s="109"/>
      <c r="Q9" s="7" t="str">
        <f>'[1]1'!O9</f>
        <v xml:space="preserve">  €</v>
      </c>
      <c r="R9" s="8"/>
      <c r="S9" s="9"/>
      <c r="T9" s="9"/>
      <c r="U9" s="9"/>
    </row>
    <row r="10" spans="1:21" s="10" customFormat="1">
      <c r="A10" s="110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2" t="s">
        <v>9</v>
      </c>
      <c r="M10" s="112"/>
      <c r="N10" s="11">
        <v>2018</v>
      </c>
      <c r="O10" s="12" t="s">
        <v>10</v>
      </c>
      <c r="P10" s="13"/>
      <c r="Q10" s="113"/>
      <c r="R10" s="114"/>
      <c r="S10" s="9"/>
      <c r="T10" s="9"/>
      <c r="U10" s="9"/>
    </row>
    <row r="11" spans="1:21" s="10" customFormat="1" ht="13.5" thickBot="1">
      <c r="A11" s="115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7"/>
      <c r="S11" s="9"/>
      <c r="T11" s="9"/>
      <c r="U11" s="9"/>
    </row>
    <row r="12" spans="1:21" s="14" customFormat="1" ht="13.5" customHeight="1" thickBot="1">
      <c r="A12" s="118" t="s">
        <v>11</v>
      </c>
      <c r="B12" s="120" t="s">
        <v>12</v>
      </c>
      <c r="C12" s="118" t="s">
        <v>13</v>
      </c>
      <c r="D12" s="118" t="s">
        <v>121</v>
      </c>
      <c r="E12" s="118" t="s">
        <v>122</v>
      </c>
      <c r="F12" s="122" t="s">
        <v>14</v>
      </c>
      <c r="G12" s="122" t="s">
        <v>15</v>
      </c>
      <c r="H12" s="124" t="s">
        <v>16</v>
      </c>
      <c r="I12" s="125"/>
      <c r="J12" s="125"/>
      <c r="K12" s="125"/>
      <c r="L12" s="125"/>
      <c r="M12" s="126"/>
      <c r="N12" s="127" t="s">
        <v>17</v>
      </c>
      <c r="O12" s="128"/>
      <c r="P12" s="128"/>
      <c r="Q12" s="128"/>
      <c r="R12" s="129"/>
    </row>
    <row r="13" spans="1:21" s="14" customFormat="1" ht="61.5" thickBot="1">
      <c r="A13" s="119"/>
      <c r="B13" s="121"/>
      <c r="C13" s="119"/>
      <c r="D13" s="119"/>
      <c r="E13" s="119"/>
      <c r="F13" s="123"/>
      <c r="G13" s="123"/>
      <c r="H13" s="15" t="s">
        <v>18</v>
      </c>
      <c r="I13" s="15" t="s">
        <v>19</v>
      </c>
      <c r="J13" s="15" t="s">
        <v>20</v>
      </c>
      <c r="K13" s="15" t="s">
        <v>21</v>
      </c>
      <c r="L13" s="15" t="s">
        <v>22</v>
      </c>
      <c r="M13" s="15" t="s">
        <v>23</v>
      </c>
      <c r="N13" s="15" t="s">
        <v>24</v>
      </c>
      <c r="O13" s="15" t="s">
        <v>25</v>
      </c>
      <c r="P13" s="15" t="s">
        <v>21</v>
      </c>
      <c r="Q13" s="15" t="s">
        <v>22</v>
      </c>
      <c r="R13" s="15" t="s">
        <v>23</v>
      </c>
    </row>
    <row r="14" spans="1:21" s="3" customFormat="1" ht="15.75" thickBot="1">
      <c r="A14" s="16">
        <v>1</v>
      </c>
      <c r="B14" s="17">
        <v>2</v>
      </c>
      <c r="C14" s="18">
        <v>3</v>
      </c>
      <c r="D14" s="18"/>
      <c r="E14" s="18"/>
      <c r="F14" s="16">
        <v>4</v>
      </c>
      <c r="G14" s="16">
        <v>5</v>
      </c>
      <c r="H14" s="19">
        <v>6</v>
      </c>
      <c r="I14" s="19">
        <v>7</v>
      </c>
      <c r="J14" s="19">
        <v>8</v>
      </c>
      <c r="K14" s="19">
        <v>9</v>
      </c>
      <c r="L14" s="19">
        <v>10</v>
      </c>
      <c r="M14" s="19">
        <v>11</v>
      </c>
      <c r="N14" s="19">
        <v>12</v>
      </c>
      <c r="O14" s="19">
        <v>13</v>
      </c>
      <c r="P14" s="19">
        <v>14</v>
      </c>
      <c r="Q14" s="19">
        <v>15</v>
      </c>
      <c r="R14" s="19">
        <v>16</v>
      </c>
    </row>
    <row r="15" spans="1:21" s="28" customFormat="1" ht="15.75">
      <c r="A15" s="20"/>
      <c r="B15" s="21"/>
      <c r="C15" s="22"/>
      <c r="D15" s="22"/>
      <c r="E15" s="22"/>
      <c r="F15" s="23"/>
      <c r="G15" s="24"/>
      <c r="H15" s="25"/>
      <c r="I15" s="26"/>
      <c r="J15" s="26"/>
      <c r="K15" s="26"/>
      <c r="L15" s="26"/>
      <c r="M15" s="27"/>
      <c r="N15" s="27"/>
      <c r="O15" s="27"/>
      <c r="P15" s="27"/>
      <c r="Q15" s="27"/>
      <c r="R15" s="27"/>
    </row>
    <row r="16" spans="1:21" s="28" customFormat="1" ht="15.75">
      <c r="A16" s="151" t="s">
        <v>38</v>
      </c>
      <c r="B16" s="151"/>
      <c r="C16" s="151"/>
      <c r="D16" s="151"/>
      <c r="E16" s="151"/>
      <c r="F16" s="151"/>
      <c r="G16" s="151"/>
      <c r="H16" s="29"/>
      <c r="I16" s="30"/>
      <c r="J16" s="30"/>
      <c r="K16" s="30"/>
      <c r="L16" s="30"/>
      <c r="M16" s="31"/>
      <c r="N16" s="31"/>
      <c r="O16" s="31"/>
      <c r="P16" s="31"/>
      <c r="Q16" s="31"/>
      <c r="R16" s="31"/>
    </row>
    <row r="17" spans="1:18" s="28" customFormat="1" ht="110.25">
      <c r="A17" s="64">
        <v>1</v>
      </c>
      <c r="B17" s="65"/>
      <c r="C17" s="66" t="s">
        <v>39</v>
      </c>
      <c r="D17" s="67" t="s">
        <v>40</v>
      </c>
      <c r="E17" s="79" t="s">
        <v>41</v>
      </c>
      <c r="F17" s="64" t="s">
        <v>42</v>
      </c>
      <c r="G17" s="64">
        <v>1</v>
      </c>
      <c r="H17" s="29"/>
      <c r="I17" s="30"/>
      <c r="J17" s="30"/>
      <c r="K17" s="30"/>
      <c r="L17" s="30"/>
      <c r="M17" s="32"/>
      <c r="N17" s="32"/>
      <c r="O17" s="32"/>
      <c r="P17" s="32"/>
      <c r="Q17" s="32"/>
      <c r="R17" s="32"/>
    </row>
    <row r="18" spans="1:18" s="28" customFormat="1" ht="15.75">
      <c r="A18" s="64">
        <f t="shared" ref="A18:A37" si="0">A17+1</f>
        <v>2</v>
      </c>
      <c r="B18" s="65"/>
      <c r="C18" s="66" t="s">
        <v>43</v>
      </c>
      <c r="D18" s="67" t="s">
        <v>44</v>
      </c>
      <c r="E18" s="79" t="s">
        <v>45</v>
      </c>
      <c r="F18" s="64" t="s">
        <v>46</v>
      </c>
      <c r="G18" s="64">
        <v>1</v>
      </c>
      <c r="H18" s="29"/>
      <c r="I18" s="30"/>
      <c r="J18" s="30"/>
      <c r="K18" s="30"/>
      <c r="L18" s="30"/>
      <c r="M18" s="32"/>
      <c r="N18" s="32"/>
      <c r="O18" s="32"/>
      <c r="P18" s="32"/>
      <c r="Q18" s="32"/>
      <c r="R18" s="32"/>
    </row>
    <row r="19" spans="1:18" s="28" customFormat="1" ht="15.75">
      <c r="A19" s="64">
        <f t="shared" si="0"/>
        <v>3</v>
      </c>
      <c r="B19" s="65"/>
      <c r="C19" s="66" t="s">
        <v>47</v>
      </c>
      <c r="D19" s="69">
        <v>200</v>
      </c>
      <c r="E19" s="84" t="s">
        <v>48</v>
      </c>
      <c r="F19" s="69" t="s">
        <v>46</v>
      </c>
      <c r="G19" s="69">
        <v>2</v>
      </c>
      <c r="H19" s="29"/>
      <c r="I19" s="30"/>
      <c r="J19" s="30"/>
      <c r="K19" s="30"/>
      <c r="L19" s="30"/>
      <c r="M19" s="32"/>
      <c r="N19" s="32"/>
      <c r="O19" s="32"/>
      <c r="P19" s="32"/>
      <c r="Q19" s="32"/>
      <c r="R19" s="32"/>
    </row>
    <row r="20" spans="1:18" s="28" customFormat="1" ht="15.75">
      <c r="A20" s="64">
        <f t="shared" si="0"/>
        <v>4</v>
      </c>
      <c r="B20" s="65"/>
      <c r="C20" s="66" t="s">
        <v>49</v>
      </c>
      <c r="D20" s="64">
        <v>200</v>
      </c>
      <c r="E20" s="84" t="s">
        <v>50</v>
      </c>
      <c r="F20" s="64" t="s">
        <v>46</v>
      </c>
      <c r="G20" s="64">
        <v>4</v>
      </c>
      <c r="H20" s="29"/>
      <c r="I20" s="30"/>
      <c r="J20" s="30"/>
      <c r="K20" s="30"/>
      <c r="L20" s="30"/>
      <c r="M20" s="32"/>
      <c r="N20" s="32"/>
      <c r="O20" s="32"/>
      <c r="P20" s="32"/>
      <c r="Q20" s="32"/>
      <c r="R20" s="32"/>
    </row>
    <row r="21" spans="1:18" s="28" customFormat="1" ht="31.5">
      <c r="A21" s="64">
        <f t="shared" si="0"/>
        <v>5</v>
      </c>
      <c r="B21" s="64"/>
      <c r="C21" s="79" t="s">
        <v>51</v>
      </c>
      <c r="D21" s="64">
        <v>200</v>
      </c>
      <c r="E21" s="79" t="s">
        <v>52</v>
      </c>
      <c r="F21" s="64" t="s">
        <v>42</v>
      </c>
      <c r="G21" s="64">
        <v>4</v>
      </c>
      <c r="H21" s="29"/>
      <c r="I21" s="30"/>
      <c r="J21" s="30"/>
      <c r="K21" s="30"/>
      <c r="L21" s="30"/>
      <c r="M21" s="32"/>
      <c r="N21" s="32"/>
      <c r="O21" s="32"/>
      <c r="P21" s="32"/>
      <c r="Q21" s="32"/>
      <c r="R21" s="32"/>
    </row>
    <row r="22" spans="1:18" s="28" customFormat="1" ht="15.75">
      <c r="A22" s="64">
        <f t="shared" si="0"/>
        <v>6</v>
      </c>
      <c r="B22" s="64"/>
      <c r="C22" s="71" t="s">
        <v>53</v>
      </c>
      <c r="D22" s="64">
        <v>200</v>
      </c>
      <c r="E22" s="77"/>
      <c r="F22" s="73" t="s">
        <v>54</v>
      </c>
      <c r="G22" s="74">
        <v>15</v>
      </c>
      <c r="H22" s="29"/>
      <c r="I22" s="30"/>
      <c r="J22" s="30"/>
      <c r="K22" s="30"/>
      <c r="L22" s="30"/>
      <c r="M22" s="32"/>
      <c r="N22" s="32"/>
      <c r="O22" s="32"/>
      <c r="P22" s="32"/>
      <c r="Q22" s="32"/>
      <c r="R22" s="32"/>
    </row>
    <row r="23" spans="1:18" s="28" customFormat="1" ht="15.75">
      <c r="A23" s="64">
        <f t="shared" si="0"/>
        <v>7</v>
      </c>
      <c r="B23" s="64"/>
      <c r="C23" s="71" t="s">
        <v>53</v>
      </c>
      <c r="D23" s="64">
        <v>315</v>
      </c>
      <c r="E23" s="77"/>
      <c r="F23" s="73" t="s">
        <v>54</v>
      </c>
      <c r="G23" s="74">
        <v>4</v>
      </c>
      <c r="H23" s="29"/>
      <c r="I23" s="30"/>
      <c r="J23" s="30"/>
      <c r="K23" s="30"/>
      <c r="L23" s="30"/>
      <c r="M23" s="32"/>
      <c r="N23" s="32"/>
      <c r="O23" s="32"/>
      <c r="P23" s="32"/>
      <c r="Q23" s="32"/>
      <c r="R23" s="32"/>
    </row>
    <row r="24" spans="1:18" s="28" customFormat="1" ht="15.75">
      <c r="A24" s="64">
        <f t="shared" si="0"/>
        <v>8</v>
      </c>
      <c r="B24" s="64"/>
      <c r="C24" s="71" t="s">
        <v>53</v>
      </c>
      <c r="D24" s="64" t="s">
        <v>55</v>
      </c>
      <c r="E24" s="77"/>
      <c r="F24" s="73" t="s">
        <v>54</v>
      </c>
      <c r="G24" s="74">
        <v>1</v>
      </c>
      <c r="H24" s="29"/>
      <c r="I24" s="30"/>
      <c r="J24" s="30"/>
      <c r="K24" s="30"/>
      <c r="L24" s="30"/>
      <c r="M24" s="32"/>
      <c r="N24" s="32"/>
      <c r="O24" s="32"/>
      <c r="P24" s="32"/>
      <c r="Q24" s="32"/>
      <c r="R24" s="32"/>
    </row>
    <row r="25" spans="1:18" s="28" customFormat="1" ht="15.75">
      <c r="A25" s="64">
        <f t="shared" si="0"/>
        <v>9</v>
      </c>
      <c r="B25" s="64"/>
      <c r="C25" s="72" t="s">
        <v>56</v>
      </c>
      <c r="D25" s="69"/>
      <c r="E25" s="77"/>
      <c r="F25" s="69" t="s">
        <v>42</v>
      </c>
      <c r="G25" s="69">
        <v>1</v>
      </c>
      <c r="H25" s="29"/>
      <c r="I25" s="30"/>
      <c r="J25" s="30"/>
      <c r="K25" s="30"/>
      <c r="L25" s="30"/>
      <c r="M25" s="32"/>
      <c r="N25" s="32"/>
      <c r="O25" s="32"/>
      <c r="P25" s="32"/>
      <c r="Q25" s="32"/>
      <c r="R25" s="32"/>
    </row>
    <row r="26" spans="1:18" s="28" customFormat="1" ht="15.75">
      <c r="A26" s="64">
        <f t="shared" si="0"/>
        <v>10</v>
      </c>
      <c r="B26" s="64"/>
      <c r="C26" s="71" t="s">
        <v>57</v>
      </c>
      <c r="D26" s="75"/>
      <c r="E26" s="77"/>
      <c r="F26" s="73" t="s">
        <v>42</v>
      </c>
      <c r="G26" s="74">
        <v>1</v>
      </c>
      <c r="H26" s="29"/>
      <c r="I26" s="30"/>
      <c r="J26" s="30"/>
      <c r="K26" s="30"/>
      <c r="L26" s="30"/>
      <c r="M26" s="32"/>
      <c r="N26" s="32"/>
      <c r="O26" s="32"/>
      <c r="P26" s="32"/>
      <c r="Q26" s="32"/>
      <c r="R26" s="32"/>
    </row>
    <row r="27" spans="1:18" s="28" customFormat="1" ht="15.75">
      <c r="A27" s="64">
        <f t="shared" si="0"/>
        <v>11</v>
      </c>
      <c r="B27" s="64"/>
      <c r="C27" s="71" t="s">
        <v>58</v>
      </c>
      <c r="D27" s="76"/>
      <c r="E27" s="77"/>
      <c r="F27" s="73" t="s">
        <v>42</v>
      </c>
      <c r="G27" s="74">
        <v>1</v>
      </c>
      <c r="H27" s="29"/>
      <c r="I27" s="30"/>
      <c r="J27" s="30"/>
      <c r="K27" s="30"/>
      <c r="L27" s="30"/>
      <c r="M27" s="32"/>
      <c r="N27" s="32"/>
      <c r="O27" s="32"/>
      <c r="P27" s="32"/>
      <c r="Q27" s="32"/>
      <c r="R27" s="32"/>
    </row>
    <row r="28" spans="1:18" s="28" customFormat="1" ht="31.5">
      <c r="A28" s="64">
        <f t="shared" si="0"/>
        <v>12</v>
      </c>
      <c r="B28" s="64"/>
      <c r="C28" s="71" t="s">
        <v>59</v>
      </c>
      <c r="D28" s="76" t="s">
        <v>60</v>
      </c>
      <c r="E28" s="77" t="s">
        <v>61</v>
      </c>
      <c r="F28" s="64" t="s">
        <v>62</v>
      </c>
      <c r="G28" s="64">
        <v>11</v>
      </c>
      <c r="H28" s="29"/>
      <c r="I28" s="30"/>
      <c r="J28" s="30"/>
      <c r="K28" s="30"/>
      <c r="L28" s="30"/>
      <c r="M28" s="32"/>
      <c r="N28" s="32"/>
      <c r="O28" s="32"/>
      <c r="P28" s="32"/>
      <c r="Q28" s="32"/>
      <c r="R28" s="32"/>
    </row>
    <row r="29" spans="1:18" s="28" customFormat="1" ht="15.75">
      <c r="A29" s="64">
        <f t="shared" si="0"/>
        <v>13</v>
      </c>
      <c r="B29" s="64"/>
      <c r="C29" s="68" t="s">
        <v>63</v>
      </c>
      <c r="D29" s="64" t="s">
        <v>64</v>
      </c>
      <c r="E29" s="79" t="s">
        <v>65</v>
      </c>
      <c r="F29" s="64" t="s">
        <v>42</v>
      </c>
      <c r="G29" s="64">
        <v>1</v>
      </c>
      <c r="H29" s="29"/>
      <c r="I29" s="30"/>
      <c r="J29" s="30"/>
      <c r="K29" s="30"/>
      <c r="L29" s="30"/>
      <c r="M29" s="32"/>
      <c r="N29" s="32"/>
      <c r="O29" s="32"/>
      <c r="P29" s="32"/>
      <c r="Q29" s="32"/>
      <c r="R29" s="32"/>
    </row>
    <row r="30" spans="1:18" s="28" customFormat="1" ht="15.75">
      <c r="A30" s="64">
        <f t="shared" si="0"/>
        <v>14</v>
      </c>
      <c r="B30" s="64"/>
      <c r="C30" s="68" t="s">
        <v>66</v>
      </c>
      <c r="D30" s="64"/>
      <c r="E30" s="79" t="s">
        <v>67</v>
      </c>
      <c r="F30" s="64" t="s">
        <v>42</v>
      </c>
      <c r="G30" s="64">
        <v>1</v>
      </c>
      <c r="H30" s="29"/>
      <c r="I30" s="30"/>
      <c r="J30" s="30"/>
      <c r="K30" s="30"/>
      <c r="L30" s="30"/>
      <c r="M30" s="32"/>
      <c r="N30" s="32"/>
      <c r="O30" s="32"/>
      <c r="P30" s="32"/>
      <c r="Q30" s="32"/>
      <c r="R30" s="32"/>
    </row>
    <row r="31" spans="1:18" s="28" customFormat="1" ht="15.75">
      <c r="A31" s="64">
        <f t="shared" si="0"/>
        <v>15</v>
      </c>
      <c r="B31" s="64"/>
      <c r="C31" s="68" t="s">
        <v>68</v>
      </c>
      <c r="D31" s="64"/>
      <c r="E31" s="79" t="s">
        <v>69</v>
      </c>
      <c r="F31" s="64" t="s">
        <v>42</v>
      </c>
      <c r="G31" s="64">
        <v>1</v>
      </c>
      <c r="H31" s="29"/>
      <c r="I31" s="30"/>
      <c r="J31" s="30"/>
      <c r="K31" s="30"/>
      <c r="L31" s="30"/>
      <c r="M31" s="32"/>
      <c r="N31" s="32"/>
      <c r="O31" s="32"/>
      <c r="P31" s="32"/>
      <c r="Q31" s="32"/>
      <c r="R31" s="32"/>
    </row>
    <row r="32" spans="1:18" s="28" customFormat="1" ht="15.75">
      <c r="A32" s="64">
        <f t="shared" si="0"/>
        <v>16</v>
      </c>
      <c r="B32" s="64"/>
      <c r="C32" s="71" t="s">
        <v>70</v>
      </c>
      <c r="D32" s="76"/>
      <c r="E32" s="77"/>
      <c r="F32" s="73" t="s">
        <v>42</v>
      </c>
      <c r="G32" s="74">
        <v>1</v>
      </c>
      <c r="H32" s="29"/>
      <c r="I32" s="30"/>
      <c r="J32" s="30"/>
      <c r="K32" s="30"/>
      <c r="L32" s="30"/>
      <c r="M32" s="32"/>
      <c r="N32" s="32"/>
      <c r="O32" s="32"/>
      <c r="P32" s="32"/>
      <c r="Q32" s="32"/>
      <c r="R32" s="32"/>
    </row>
    <row r="33" spans="1:18" s="28" customFormat="1" ht="15.75">
      <c r="A33" s="64">
        <f t="shared" si="0"/>
        <v>17</v>
      </c>
      <c r="B33" s="64"/>
      <c r="C33" s="77" t="s">
        <v>71</v>
      </c>
      <c r="D33" s="69"/>
      <c r="E33" s="77"/>
      <c r="F33" s="69" t="s">
        <v>42</v>
      </c>
      <c r="G33" s="64">
        <v>1</v>
      </c>
      <c r="H33" s="29"/>
      <c r="I33" s="30"/>
      <c r="J33" s="30"/>
      <c r="K33" s="30"/>
      <c r="L33" s="30"/>
      <c r="M33" s="32"/>
      <c r="N33" s="32"/>
      <c r="O33" s="32"/>
      <c r="P33" s="32"/>
      <c r="Q33" s="32"/>
      <c r="R33" s="32"/>
    </row>
    <row r="34" spans="1:18" s="28" customFormat="1" ht="15.75">
      <c r="A34" s="64">
        <f t="shared" si="0"/>
        <v>18</v>
      </c>
      <c r="B34" s="64"/>
      <c r="C34" s="77" t="s">
        <v>72</v>
      </c>
      <c r="D34" s="69"/>
      <c r="E34" s="77"/>
      <c r="F34" s="69" t="s">
        <v>42</v>
      </c>
      <c r="G34" s="64">
        <v>1</v>
      </c>
      <c r="H34" s="29"/>
      <c r="I34" s="30"/>
      <c r="J34" s="30"/>
      <c r="K34" s="30"/>
      <c r="L34" s="30"/>
      <c r="M34" s="32"/>
      <c r="N34" s="32"/>
      <c r="O34" s="32"/>
      <c r="P34" s="32"/>
      <c r="Q34" s="32"/>
      <c r="R34" s="32"/>
    </row>
    <row r="35" spans="1:18" s="28" customFormat="1" ht="15.75">
      <c r="A35" s="64">
        <f t="shared" si="0"/>
        <v>19</v>
      </c>
      <c r="B35" s="64"/>
      <c r="C35" s="77" t="s">
        <v>73</v>
      </c>
      <c r="D35" s="69"/>
      <c r="E35" s="77"/>
      <c r="F35" s="69" t="s">
        <v>42</v>
      </c>
      <c r="G35" s="69">
        <v>1</v>
      </c>
      <c r="H35" s="29"/>
      <c r="I35" s="30"/>
      <c r="J35" s="30"/>
      <c r="K35" s="30"/>
      <c r="L35" s="30"/>
      <c r="M35" s="32"/>
      <c r="N35" s="32"/>
      <c r="O35" s="32"/>
      <c r="P35" s="32"/>
      <c r="Q35" s="32"/>
      <c r="R35" s="32"/>
    </row>
    <row r="36" spans="1:18" s="28" customFormat="1" ht="15.75">
      <c r="A36" s="64">
        <f t="shared" si="0"/>
        <v>20</v>
      </c>
      <c r="B36" s="64"/>
      <c r="C36" s="72" t="s">
        <v>74</v>
      </c>
      <c r="D36" s="69"/>
      <c r="E36" s="72"/>
      <c r="F36" s="69" t="s">
        <v>42</v>
      </c>
      <c r="G36" s="69">
        <v>1</v>
      </c>
      <c r="H36" s="29"/>
      <c r="I36" s="30"/>
      <c r="J36" s="30"/>
      <c r="K36" s="30"/>
      <c r="L36" s="30"/>
      <c r="M36" s="32"/>
      <c r="N36" s="32"/>
      <c r="O36" s="32"/>
      <c r="P36" s="32"/>
      <c r="Q36" s="32"/>
      <c r="R36" s="32"/>
    </row>
    <row r="37" spans="1:18" s="28" customFormat="1" ht="15.75">
      <c r="A37" s="64">
        <f t="shared" si="0"/>
        <v>21</v>
      </c>
      <c r="B37" s="64"/>
      <c r="C37" s="78" t="s">
        <v>75</v>
      </c>
      <c r="D37" s="64"/>
      <c r="E37" s="68"/>
      <c r="F37" s="64" t="s">
        <v>42</v>
      </c>
      <c r="G37" s="64">
        <v>1</v>
      </c>
      <c r="H37" s="29"/>
      <c r="I37" s="30"/>
      <c r="J37" s="30"/>
      <c r="K37" s="30"/>
      <c r="L37" s="30"/>
      <c r="M37" s="32"/>
      <c r="N37" s="32"/>
      <c r="O37" s="32"/>
      <c r="P37" s="32"/>
      <c r="Q37" s="32"/>
      <c r="R37" s="32"/>
    </row>
    <row r="38" spans="1:18" s="28" customFormat="1" ht="15.75">
      <c r="A38" s="151" t="s">
        <v>76</v>
      </c>
      <c r="B38" s="151"/>
      <c r="C38" s="151"/>
      <c r="D38" s="151"/>
      <c r="E38" s="151"/>
      <c r="F38" s="151"/>
      <c r="G38" s="151"/>
      <c r="H38" s="29"/>
      <c r="I38" s="30"/>
      <c r="J38" s="30"/>
      <c r="K38" s="30"/>
      <c r="L38" s="30"/>
      <c r="M38" s="32"/>
      <c r="N38" s="32"/>
      <c r="O38" s="32"/>
      <c r="P38" s="32"/>
      <c r="Q38" s="32"/>
      <c r="R38" s="32"/>
    </row>
    <row r="39" spans="1:18" s="28" customFormat="1" ht="15.75">
      <c r="A39" s="64">
        <f>A37+1</f>
        <v>22</v>
      </c>
      <c r="B39" s="65"/>
      <c r="C39" s="66" t="s">
        <v>43</v>
      </c>
      <c r="D39" s="67" t="s">
        <v>44</v>
      </c>
      <c r="E39" s="68" t="s">
        <v>45</v>
      </c>
      <c r="F39" s="64" t="s">
        <v>46</v>
      </c>
      <c r="G39" s="64">
        <v>1</v>
      </c>
      <c r="H39" s="29"/>
      <c r="I39" s="30"/>
      <c r="J39" s="30"/>
      <c r="K39" s="30"/>
      <c r="L39" s="30"/>
      <c r="M39" s="32"/>
      <c r="N39" s="32"/>
      <c r="O39" s="32"/>
      <c r="P39" s="32"/>
      <c r="Q39" s="32"/>
      <c r="R39" s="32"/>
    </row>
    <row r="40" spans="1:18" s="28" customFormat="1" ht="15.75">
      <c r="A40" s="64">
        <f t="shared" ref="A40:A57" si="1">A39+1</f>
        <v>23</v>
      </c>
      <c r="B40" s="65"/>
      <c r="C40" s="66" t="s">
        <v>47</v>
      </c>
      <c r="D40" s="69">
        <v>200</v>
      </c>
      <c r="E40" s="70" t="s">
        <v>48</v>
      </c>
      <c r="F40" s="69" t="s">
        <v>46</v>
      </c>
      <c r="G40" s="69">
        <v>2</v>
      </c>
      <c r="H40" s="29"/>
      <c r="I40" s="30"/>
      <c r="J40" s="30"/>
      <c r="K40" s="30"/>
      <c r="L40" s="30"/>
      <c r="M40" s="32"/>
      <c r="N40" s="32"/>
      <c r="O40" s="32"/>
      <c r="P40" s="32"/>
      <c r="Q40" s="32"/>
      <c r="R40" s="32"/>
    </row>
    <row r="41" spans="1:18" s="28" customFormat="1" ht="15.75">
      <c r="A41" s="64">
        <f t="shared" si="1"/>
        <v>24</v>
      </c>
      <c r="B41" s="65"/>
      <c r="C41" s="66" t="s">
        <v>49</v>
      </c>
      <c r="D41" s="64">
        <v>200</v>
      </c>
      <c r="E41" s="70" t="s">
        <v>50</v>
      </c>
      <c r="F41" s="64" t="s">
        <v>46</v>
      </c>
      <c r="G41" s="64">
        <v>2</v>
      </c>
      <c r="H41" s="29"/>
      <c r="I41" s="30"/>
      <c r="J41" s="30"/>
      <c r="K41" s="30"/>
      <c r="L41" s="30"/>
      <c r="M41" s="32"/>
      <c r="N41" s="32"/>
      <c r="O41" s="32"/>
      <c r="P41" s="32"/>
      <c r="Q41" s="32"/>
      <c r="R41" s="32"/>
    </row>
    <row r="42" spans="1:18" s="28" customFormat="1" ht="31.5">
      <c r="A42" s="64">
        <f t="shared" si="1"/>
        <v>25</v>
      </c>
      <c r="B42" s="64"/>
      <c r="C42" s="79" t="s">
        <v>77</v>
      </c>
      <c r="D42" s="80" t="s">
        <v>78</v>
      </c>
      <c r="E42" s="81" t="s">
        <v>79</v>
      </c>
      <c r="F42" s="64" t="s">
        <v>46</v>
      </c>
      <c r="G42" s="64">
        <v>4</v>
      </c>
      <c r="H42" s="29"/>
      <c r="I42" s="30"/>
      <c r="J42" s="30"/>
      <c r="K42" s="30"/>
      <c r="L42" s="30"/>
      <c r="M42" s="32"/>
      <c r="N42" s="32"/>
      <c r="O42" s="32"/>
      <c r="P42" s="32"/>
      <c r="Q42" s="32"/>
      <c r="R42" s="32"/>
    </row>
    <row r="43" spans="1:18" s="28" customFormat="1" ht="15.75">
      <c r="A43" s="64">
        <f t="shared" si="1"/>
        <v>26</v>
      </c>
      <c r="B43" s="64"/>
      <c r="C43" s="71" t="s">
        <v>53</v>
      </c>
      <c r="D43" s="64">
        <v>160</v>
      </c>
      <c r="E43" s="72"/>
      <c r="F43" s="73" t="s">
        <v>54</v>
      </c>
      <c r="G43" s="74">
        <v>10</v>
      </c>
      <c r="H43" s="29"/>
      <c r="I43" s="30"/>
      <c r="J43" s="30"/>
      <c r="K43" s="30"/>
      <c r="L43" s="30"/>
      <c r="M43" s="32"/>
      <c r="N43" s="32"/>
      <c r="O43" s="32"/>
      <c r="P43" s="32"/>
      <c r="Q43" s="32"/>
      <c r="R43" s="32"/>
    </row>
    <row r="44" spans="1:18" s="28" customFormat="1" ht="15.75">
      <c r="A44" s="64">
        <f t="shared" si="1"/>
        <v>27</v>
      </c>
      <c r="B44" s="64"/>
      <c r="C44" s="71" t="s">
        <v>53</v>
      </c>
      <c r="D44" s="64">
        <v>200</v>
      </c>
      <c r="E44" s="72"/>
      <c r="F44" s="73" t="s">
        <v>54</v>
      </c>
      <c r="G44" s="74">
        <v>13</v>
      </c>
      <c r="H44" s="29"/>
      <c r="I44" s="30"/>
      <c r="J44" s="30"/>
      <c r="K44" s="30"/>
      <c r="L44" s="30"/>
      <c r="M44" s="32"/>
      <c r="N44" s="32"/>
      <c r="O44" s="32"/>
      <c r="P44" s="32"/>
      <c r="Q44" s="32"/>
      <c r="R44" s="32"/>
    </row>
    <row r="45" spans="1:18" s="28" customFormat="1" ht="15.75">
      <c r="A45" s="64">
        <f t="shared" si="1"/>
        <v>28</v>
      </c>
      <c r="B45" s="64"/>
      <c r="C45" s="71" t="s">
        <v>53</v>
      </c>
      <c r="D45" s="64">
        <v>315</v>
      </c>
      <c r="E45" s="72"/>
      <c r="F45" s="73" t="s">
        <v>54</v>
      </c>
      <c r="G45" s="74">
        <v>2</v>
      </c>
      <c r="H45" s="29"/>
      <c r="I45" s="30"/>
      <c r="J45" s="30"/>
      <c r="K45" s="30"/>
      <c r="L45" s="30"/>
      <c r="M45" s="32"/>
      <c r="N45" s="32"/>
      <c r="O45" s="32"/>
      <c r="P45" s="32"/>
      <c r="Q45" s="32"/>
      <c r="R45" s="32"/>
    </row>
    <row r="46" spans="1:18" s="28" customFormat="1" ht="15.75">
      <c r="A46" s="64">
        <f t="shared" si="1"/>
        <v>29</v>
      </c>
      <c r="B46" s="64"/>
      <c r="C46" s="72" t="s">
        <v>56</v>
      </c>
      <c r="D46" s="69"/>
      <c r="E46" s="72"/>
      <c r="F46" s="69" t="s">
        <v>42</v>
      </c>
      <c r="G46" s="69">
        <v>1</v>
      </c>
      <c r="H46" s="29"/>
      <c r="I46" s="30"/>
      <c r="J46" s="30"/>
      <c r="K46" s="30"/>
      <c r="L46" s="30"/>
      <c r="M46" s="32"/>
      <c r="N46" s="32"/>
      <c r="O46" s="32"/>
      <c r="P46" s="32"/>
      <c r="Q46" s="32"/>
      <c r="R46" s="32"/>
    </row>
    <row r="47" spans="1:18" s="28" customFormat="1" ht="15.75">
      <c r="A47" s="64">
        <f t="shared" si="1"/>
        <v>30</v>
      </c>
      <c r="B47" s="64"/>
      <c r="C47" s="71" t="s">
        <v>57</v>
      </c>
      <c r="D47" s="75"/>
      <c r="E47" s="72"/>
      <c r="F47" s="73" t="s">
        <v>42</v>
      </c>
      <c r="G47" s="74">
        <v>1</v>
      </c>
      <c r="H47" s="29"/>
      <c r="I47" s="30"/>
      <c r="J47" s="30"/>
      <c r="K47" s="30"/>
      <c r="L47" s="30"/>
      <c r="M47" s="32"/>
      <c r="N47" s="32"/>
      <c r="O47" s="32"/>
      <c r="P47" s="32"/>
      <c r="Q47" s="32"/>
      <c r="R47" s="32"/>
    </row>
    <row r="48" spans="1:18" s="28" customFormat="1" ht="15.75">
      <c r="A48" s="64">
        <f t="shared" si="1"/>
        <v>31</v>
      </c>
      <c r="B48" s="64"/>
      <c r="C48" s="71" t="s">
        <v>58</v>
      </c>
      <c r="D48" s="76"/>
      <c r="E48" s="72"/>
      <c r="F48" s="73" t="s">
        <v>42</v>
      </c>
      <c r="G48" s="74">
        <v>1</v>
      </c>
      <c r="H48" s="29"/>
      <c r="I48" s="30"/>
      <c r="J48" s="30"/>
      <c r="K48" s="30"/>
      <c r="L48" s="30"/>
      <c r="M48" s="32"/>
      <c r="N48" s="32"/>
      <c r="O48" s="32"/>
      <c r="P48" s="32"/>
      <c r="Q48" s="32"/>
      <c r="R48" s="32"/>
    </row>
    <row r="49" spans="1:18" s="28" customFormat="1" ht="31.5">
      <c r="A49" s="64">
        <f t="shared" si="1"/>
        <v>32</v>
      </c>
      <c r="B49" s="64"/>
      <c r="C49" s="71" t="s">
        <v>59</v>
      </c>
      <c r="D49" s="76" t="s">
        <v>60</v>
      </c>
      <c r="E49" s="72" t="s">
        <v>61</v>
      </c>
      <c r="F49" s="64" t="s">
        <v>62</v>
      </c>
      <c r="G49" s="64">
        <v>11</v>
      </c>
      <c r="H49" s="29"/>
      <c r="I49" s="30"/>
      <c r="J49" s="30"/>
      <c r="K49" s="30"/>
      <c r="L49" s="30"/>
      <c r="M49" s="32"/>
      <c r="N49" s="32"/>
      <c r="O49" s="32"/>
      <c r="P49" s="32"/>
      <c r="Q49" s="32"/>
      <c r="R49" s="32"/>
    </row>
    <row r="50" spans="1:18" s="28" customFormat="1" ht="15.75">
      <c r="A50" s="64">
        <f t="shared" si="1"/>
        <v>33</v>
      </c>
      <c r="B50" s="64"/>
      <c r="C50" s="68" t="s">
        <v>63</v>
      </c>
      <c r="D50" s="64" t="s">
        <v>64</v>
      </c>
      <c r="E50" s="68" t="s">
        <v>65</v>
      </c>
      <c r="F50" s="64" t="s">
        <v>42</v>
      </c>
      <c r="G50" s="64">
        <v>1</v>
      </c>
      <c r="H50" s="29"/>
      <c r="I50" s="30"/>
      <c r="J50" s="30"/>
      <c r="K50" s="30"/>
      <c r="L50" s="30"/>
      <c r="M50" s="32"/>
      <c r="N50" s="32"/>
      <c r="O50" s="32"/>
      <c r="P50" s="32"/>
      <c r="Q50" s="32"/>
      <c r="R50" s="32"/>
    </row>
    <row r="51" spans="1:18" s="28" customFormat="1" ht="15.75">
      <c r="A51" s="64">
        <f t="shared" si="1"/>
        <v>34</v>
      </c>
      <c r="B51" s="64"/>
      <c r="C51" s="68" t="s">
        <v>66</v>
      </c>
      <c r="D51" s="64"/>
      <c r="E51" s="68" t="s">
        <v>67</v>
      </c>
      <c r="F51" s="64" t="s">
        <v>42</v>
      </c>
      <c r="G51" s="64">
        <v>1</v>
      </c>
      <c r="H51" s="29"/>
      <c r="I51" s="30"/>
      <c r="J51" s="30"/>
      <c r="K51" s="30"/>
      <c r="L51" s="30"/>
      <c r="M51" s="32"/>
      <c r="N51" s="32"/>
      <c r="O51" s="32"/>
      <c r="P51" s="32"/>
      <c r="Q51" s="32"/>
      <c r="R51" s="32"/>
    </row>
    <row r="52" spans="1:18" s="28" customFormat="1" ht="15.75">
      <c r="A52" s="64">
        <f t="shared" si="1"/>
        <v>35</v>
      </c>
      <c r="B52" s="64"/>
      <c r="C52" s="68" t="s">
        <v>68</v>
      </c>
      <c r="D52" s="64"/>
      <c r="E52" s="68" t="s">
        <v>69</v>
      </c>
      <c r="F52" s="64" t="s">
        <v>42</v>
      </c>
      <c r="G52" s="64">
        <v>1</v>
      </c>
      <c r="H52" s="29"/>
      <c r="I52" s="30"/>
      <c r="J52" s="30"/>
      <c r="K52" s="30"/>
      <c r="L52" s="30"/>
      <c r="M52" s="32"/>
      <c r="N52" s="32"/>
      <c r="O52" s="32"/>
      <c r="P52" s="32"/>
      <c r="Q52" s="32"/>
      <c r="R52" s="32"/>
    </row>
    <row r="53" spans="1:18" s="28" customFormat="1" ht="15.75">
      <c r="A53" s="64">
        <f t="shared" si="1"/>
        <v>36</v>
      </c>
      <c r="B53" s="64"/>
      <c r="C53" s="77" t="s">
        <v>71</v>
      </c>
      <c r="D53" s="69"/>
      <c r="E53" s="72"/>
      <c r="F53" s="69" t="s">
        <v>42</v>
      </c>
      <c r="G53" s="64">
        <v>1</v>
      </c>
      <c r="H53" s="29"/>
      <c r="I53" s="30"/>
      <c r="J53" s="30"/>
      <c r="K53" s="30"/>
      <c r="L53" s="30"/>
      <c r="M53" s="32"/>
      <c r="N53" s="32"/>
      <c r="O53" s="32"/>
      <c r="P53" s="32"/>
      <c r="Q53" s="32"/>
      <c r="R53" s="32"/>
    </row>
    <row r="54" spans="1:18" s="28" customFormat="1" ht="15.75">
      <c r="A54" s="64">
        <f t="shared" si="1"/>
        <v>37</v>
      </c>
      <c r="B54" s="64"/>
      <c r="C54" s="77" t="s">
        <v>72</v>
      </c>
      <c r="D54" s="69"/>
      <c r="E54" s="72"/>
      <c r="F54" s="69" t="s">
        <v>42</v>
      </c>
      <c r="G54" s="64">
        <v>1</v>
      </c>
      <c r="H54" s="29"/>
      <c r="I54" s="30"/>
      <c r="J54" s="30"/>
      <c r="K54" s="30"/>
      <c r="L54" s="30"/>
      <c r="M54" s="32"/>
      <c r="N54" s="32"/>
      <c r="O54" s="32"/>
      <c r="P54" s="32"/>
      <c r="Q54" s="32"/>
      <c r="R54" s="32"/>
    </row>
    <row r="55" spans="1:18" s="28" customFormat="1" ht="15.75">
      <c r="A55" s="64">
        <f t="shared" si="1"/>
        <v>38</v>
      </c>
      <c r="B55" s="64"/>
      <c r="C55" s="77" t="s">
        <v>73</v>
      </c>
      <c r="D55" s="69"/>
      <c r="E55" s="72"/>
      <c r="F55" s="69" t="s">
        <v>42</v>
      </c>
      <c r="G55" s="69">
        <v>1</v>
      </c>
      <c r="H55" s="29"/>
      <c r="I55" s="30"/>
      <c r="J55" s="30"/>
      <c r="K55" s="30"/>
      <c r="L55" s="30"/>
      <c r="M55" s="32"/>
      <c r="N55" s="32"/>
      <c r="O55" s="32"/>
      <c r="P55" s="32"/>
      <c r="Q55" s="32"/>
      <c r="R55" s="32"/>
    </row>
    <row r="56" spans="1:18" s="28" customFormat="1" ht="15.75">
      <c r="A56" s="64">
        <f t="shared" si="1"/>
        <v>39</v>
      </c>
      <c r="B56" s="64"/>
      <c r="C56" s="72" t="s">
        <v>74</v>
      </c>
      <c r="D56" s="69"/>
      <c r="E56" s="72"/>
      <c r="F56" s="69" t="s">
        <v>42</v>
      </c>
      <c r="G56" s="69">
        <v>1</v>
      </c>
      <c r="H56" s="29"/>
      <c r="I56" s="30"/>
      <c r="J56" s="30"/>
      <c r="K56" s="30"/>
      <c r="L56" s="30"/>
      <c r="M56" s="32"/>
      <c r="N56" s="32"/>
      <c r="O56" s="32"/>
      <c r="P56" s="32"/>
      <c r="Q56" s="32"/>
      <c r="R56" s="32"/>
    </row>
    <row r="57" spans="1:18" s="28" customFormat="1" ht="15.75">
      <c r="A57" s="64">
        <f t="shared" si="1"/>
        <v>40</v>
      </c>
      <c r="B57" s="64"/>
      <c r="C57" s="78" t="s">
        <v>75</v>
      </c>
      <c r="D57" s="64"/>
      <c r="E57" s="68"/>
      <c r="F57" s="64" t="s">
        <v>42</v>
      </c>
      <c r="G57" s="64">
        <v>1</v>
      </c>
      <c r="H57" s="29"/>
      <c r="I57" s="30"/>
      <c r="J57" s="30"/>
      <c r="K57" s="30"/>
      <c r="L57" s="30"/>
      <c r="M57" s="32"/>
      <c r="N57" s="32"/>
      <c r="O57" s="32"/>
      <c r="P57" s="32"/>
      <c r="Q57" s="32"/>
      <c r="R57" s="32"/>
    </row>
    <row r="58" spans="1:18" s="28" customFormat="1" ht="15.75">
      <c r="A58" s="151" t="s">
        <v>80</v>
      </c>
      <c r="B58" s="151"/>
      <c r="C58" s="151"/>
      <c r="D58" s="151"/>
      <c r="E58" s="151"/>
      <c r="F58" s="151"/>
      <c r="G58" s="151"/>
      <c r="H58" s="29"/>
      <c r="I58" s="30"/>
      <c r="J58" s="30"/>
      <c r="K58" s="30"/>
      <c r="L58" s="30"/>
      <c r="M58" s="32"/>
      <c r="N58" s="32"/>
      <c r="O58" s="32"/>
      <c r="P58" s="32"/>
      <c r="Q58" s="32"/>
      <c r="R58" s="32"/>
    </row>
    <row r="59" spans="1:18" s="28" customFormat="1" ht="15.75">
      <c r="A59" s="64">
        <f>A57+1</f>
        <v>41</v>
      </c>
      <c r="B59" s="64"/>
      <c r="C59" s="81" t="s">
        <v>81</v>
      </c>
      <c r="D59" s="64">
        <v>315</v>
      </c>
      <c r="E59" s="81" t="s">
        <v>82</v>
      </c>
      <c r="F59" s="64" t="s">
        <v>42</v>
      </c>
      <c r="G59" s="64">
        <v>1</v>
      </c>
      <c r="H59" s="29"/>
      <c r="I59" s="30"/>
      <c r="J59" s="30"/>
      <c r="K59" s="30"/>
      <c r="L59" s="30"/>
      <c r="M59" s="32"/>
      <c r="N59" s="32"/>
      <c r="O59" s="32"/>
      <c r="P59" s="32"/>
      <c r="Q59" s="32"/>
      <c r="R59" s="32"/>
    </row>
    <row r="60" spans="1:18" s="28" customFormat="1" ht="15.75">
      <c r="A60" s="64">
        <f t="shared" ref="A60:A68" si="2">A59+1</f>
        <v>42</v>
      </c>
      <c r="B60" s="64"/>
      <c r="C60" s="68" t="s">
        <v>83</v>
      </c>
      <c r="D60" s="64" t="s">
        <v>84</v>
      </c>
      <c r="E60" s="68" t="s">
        <v>85</v>
      </c>
      <c r="F60" s="64" t="s">
        <v>46</v>
      </c>
      <c r="G60" s="64">
        <v>1</v>
      </c>
      <c r="H60" s="29"/>
      <c r="I60" s="30"/>
      <c r="J60" s="30"/>
      <c r="K60" s="30"/>
      <c r="L60" s="30"/>
      <c r="M60" s="32"/>
      <c r="N60" s="32"/>
      <c r="O60" s="32"/>
      <c r="P60" s="32"/>
      <c r="Q60" s="32"/>
      <c r="R60" s="32"/>
    </row>
    <row r="61" spans="1:18" s="28" customFormat="1" ht="15.75">
      <c r="A61" s="64">
        <f t="shared" si="2"/>
        <v>43</v>
      </c>
      <c r="B61" s="64"/>
      <c r="C61" s="71" t="s">
        <v>53</v>
      </c>
      <c r="D61" s="64" t="s">
        <v>86</v>
      </c>
      <c r="E61" s="72"/>
      <c r="F61" s="73" t="s">
        <v>54</v>
      </c>
      <c r="G61" s="74">
        <v>11</v>
      </c>
      <c r="H61" s="29"/>
      <c r="I61" s="30"/>
      <c r="J61" s="30"/>
      <c r="K61" s="30"/>
      <c r="L61" s="30"/>
      <c r="M61" s="32"/>
      <c r="N61" s="32"/>
      <c r="O61" s="32"/>
      <c r="P61" s="32"/>
      <c r="Q61" s="32"/>
      <c r="R61" s="32"/>
    </row>
    <row r="62" spans="1:18" s="28" customFormat="1" ht="31.5">
      <c r="A62" s="64">
        <f t="shared" si="2"/>
        <v>44</v>
      </c>
      <c r="B62" s="64"/>
      <c r="C62" s="79" t="s">
        <v>87</v>
      </c>
      <c r="D62" s="76" t="s">
        <v>88</v>
      </c>
      <c r="E62" s="81" t="s">
        <v>89</v>
      </c>
      <c r="F62" s="64" t="s">
        <v>90</v>
      </c>
      <c r="G62" s="64">
        <v>25</v>
      </c>
      <c r="H62" s="29"/>
      <c r="I62" s="30"/>
      <c r="J62" s="30"/>
      <c r="K62" s="30"/>
      <c r="L62" s="30"/>
      <c r="M62" s="32"/>
      <c r="N62" s="32"/>
      <c r="O62" s="32"/>
      <c r="P62" s="32"/>
      <c r="Q62" s="32"/>
      <c r="R62" s="32"/>
    </row>
    <row r="63" spans="1:18" s="28" customFormat="1" ht="15.75">
      <c r="A63" s="64">
        <f t="shared" si="2"/>
        <v>45</v>
      </c>
      <c r="B63" s="64"/>
      <c r="C63" s="72" t="s">
        <v>56</v>
      </c>
      <c r="D63" s="69"/>
      <c r="E63" s="72"/>
      <c r="F63" s="69" t="s">
        <v>42</v>
      </c>
      <c r="G63" s="69">
        <v>1</v>
      </c>
      <c r="H63" s="29"/>
      <c r="I63" s="30"/>
      <c r="J63" s="30"/>
      <c r="K63" s="30"/>
      <c r="L63" s="30"/>
      <c r="M63" s="32"/>
      <c r="N63" s="32"/>
      <c r="O63" s="32"/>
      <c r="P63" s="32"/>
      <c r="Q63" s="32"/>
      <c r="R63" s="32"/>
    </row>
    <row r="64" spans="1:18" s="28" customFormat="1" ht="15.75">
      <c r="A64" s="64">
        <f t="shared" si="2"/>
        <v>46</v>
      </c>
      <c r="B64" s="64"/>
      <c r="C64" s="71" t="s">
        <v>57</v>
      </c>
      <c r="D64" s="75"/>
      <c r="E64" s="72"/>
      <c r="F64" s="73" t="s">
        <v>42</v>
      </c>
      <c r="G64" s="74">
        <v>1</v>
      </c>
      <c r="H64" s="29"/>
      <c r="I64" s="30"/>
      <c r="J64" s="30"/>
      <c r="K64" s="30"/>
      <c r="L64" s="30"/>
      <c r="M64" s="32"/>
      <c r="N64" s="32"/>
      <c r="O64" s="32"/>
      <c r="P64" s="32"/>
      <c r="Q64" s="32"/>
      <c r="R64" s="32"/>
    </row>
    <row r="65" spans="1:18" s="28" customFormat="1" ht="15.75">
      <c r="A65" s="64">
        <f t="shared" si="2"/>
        <v>47</v>
      </c>
      <c r="B65" s="64"/>
      <c r="C65" s="71" t="s">
        <v>91</v>
      </c>
      <c r="D65" s="76"/>
      <c r="E65" s="72"/>
      <c r="F65" s="73" t="s">
        <v>42</v>
      </c>
      <c r="G65" s="74">
        <v>1</v>
      </c>
      <c r="H65" s="29"/>
      <c r="I65" s="30"/>
      <c r="J65" s="30"/>
      <c r="K65" s="30"/>
      <c r="L65" s="30"/>
      <c r="M65" s="32"/>
      <c r="N65" s="32"/>
      <c r="O65" s="32"/>
      <c r="P65" s="32"/>
      <c r="Q65" s="32"/>
      <c r="R65" s="32"/>
    </row>
    <row r="66" spans="1:18" s="28" customFormat="1" ht="15.75">
      <c r="A66" s="64">
        <f t="shared" si="2"/>
        <v>48</v>
      </c>
      <c r="B66" s="64"/>
      <c r="C66" s="77" t="s">
        <v>71</v>
      </c>
      <c r="D66" s="69"/>
      <c r="E66" s="72"/>
      <c r="F66" s="69" t="s">
        <v>42</v>
      </c>
      <c r="G66" s="64">
        <v>1</v>
      </c>
      <c r="H66" s="29"/>
      <c r="I66" s="30"/>
      <c r="J66" s="30"/>
      <c r="K66" s="30"/>
      <c r="L66" s="30"/>
      <c r="M66" s="32"/>
      <c r="N66" s="32"/>
      <c r="O66" s="32"/>
      <c r="P66" s="32"/>
      <c r="Q66" s="32"/>
      <c r="R66" s="32"/>
    </row>
    <row r="67" spans="1:18" s="28" customFormat="1" ht="15.75">
      <c r="A67" s="64">
        <f t="shared" si="2"/>
        <v>49</v>
      </c>
      <c r="B67" s="64"/>
      <c r="C67" s="77" t="s">
        <v>72</v>
      </c>
      <c r="D67" s="69"/>
      <c r="E67" s="72"/>
      <c r="F67" s="69" t="s">
        <v>42</v>
      </c>
      <c r="G67" s="64">
        <v>1</v>
      </c>
      <c r="H67" s="29"/>
      <c r="I67" s="30"/>
      <c r="J67" s="30"/>
      <c r="K67" s="30"/>
      <c r="L67" s="30"/>
      <c r="M67" s="32"/>
      <c r="N67" s="32"/>
      <c r="O67" s="32"/>
      <c r="P67" s="32"/>
      <c r="Q67" s="32"/>
      <c r="R67" s="32"/>
    </row>
    <row r="68" spans="1:18" s="28" customFormat="1" ht="15.75">
      <c r="A68" s="64">
        <f t="shared" si="2"/>
        <v>50</v>
      </c>
      <c r="B68" s="64"/>
      <c r="C68" s="77" t="s">
        <v>73</v>
      </c>
      <c r="D68" s="69"/>
      <c r="E68" s="72"/>
      <c r="F68" s="69" t="s">
        <v>42</v>
      </c>
      <c r="G68" s="69">
        <v>1</v>
      </c>
      <c r="H68" s="29"/>
      <c r="I68" s="30"/>
      <c r="J68" s="30"/>
      <c r="K68" s="30"/>
      <c r="L68" s="30"/>
      <c r="M68" s="32"/>
      <c r="N68" s="32"/>
      <c r="O68" s="32"/>
      <c r="P68" s="32"/>
      <c r="Q68" s="32"/>
      <c r="R68" s="32"/>
    </row>
    <row r="69" spans="1:18" s="28" customFormat="1" ht="15.75">
      <c r="A69" s="151" t="s">
        <v>92</v>
      </c>
      <c r="B69" s="151"/>
      <c r="C69" s="151"/>
      <c r="D69" s="151"/>
      <c r="E69" s="151"/>
      <c r="F69" s="151"/>
      <c r="G69" s="151"/>
      <c r="H69" s="29"/>
      <c r="I69" s="30"/>
      <c r="J69" s="30"/>
      <c r="K69" s="30"/>
      <c r="L69" s="30"/>
      <c r="M69" s="32"/>
      <c r="N69" s="32"/>
      <c r="O69" s="32"/>
      <c r="P69" s="32"/>
      <c r="Q69" s="32"/>
      <c r="R69" s="32"/>
    </row>
    <row r="70" spans="1:18" s="28" customFormat="1" ht="15.75">
      <c r="A70" s="64">
        <f>A68+1</f>
        <v>51</v>
      </c>
      <c r="B70" s="64"/>
      <c r="C70" s="81" t="s">
        <v>81</v>
      </c>
      <c r="D70" s="64">
        <v>315</v>
      </c>
      <c r="E70" s="81" t="s">
        <v>82</v>
      </c>
      <c r="F70" s="64" t="s">
        <v>42</v>
      </c>
      <c r="G70" s="64">
        <v>1</v>
      </c>
      <c r="H70" s="29"/>
      <c r="I70" s="30"/>
      <c r="J70" s="30"/>
      <c r="K70" s="30"/>
      <c r="L70" s="30"/>
      <c r="M70" s="32"/>
      <c r="N70" s="32"/>
      <c r="O70" s="32"/>
      <c r="P70" s="32"/>
      <c r="Q70" s="32"/>
      <c r="R70" s="32"/>
    </row>
    <row r="71" spans="1:18" s="28" customFormat="1" ht="31.5">
      <c r="A71" s="64">
        <f t="shared" ref="A71:A80" si="3">A70+1</f>
        <v>52</v>
      </c>
      <c r="B71" s="64"/>
      <c r="C71" s="82" t="s">
        <v>93</v>
      </c>
      <c r="D71" s="64" t="s">
        <v>94</v>
      </c>
      <c r="E71" s="83" t="s">
        <v>95</v>
      </c>
      <c r="F71" s="64" t="s">
        <v>42</v>
      </c>
      <c r="G71" s="64">
        <v>1</v>
      </c>
      <c r="H71" s="29"/>
      <c r="I71" s="30"/>
      <c r="J71" s="30"/>
      <c r="K71" s="30"/>
      <c r="L71" s="30"/>
      <c r="M71" s="32"/>
      <c r="N71" s="32"/>
      <c r="O71" s="32"/>
      <c r="P71" s="32"/>
      <c r="Q71" s="32"/>
      <c r="R71" s="32"/>
    </row>
    <row r="72" spans="1:18" s="28" customFormat="1" ht="15.75">
      <c r="A72" s="64">
        <f t="shared" si="3"/>
        <v>53</v>
      </c>
      <c r="B72" s="64"/>
      <c r="C72" s="71" t="s">
        <v>53</v>
      </c>
      <c r="D72" s="64" t="s">
        <v>86</v>
      </c>
      <c r="E72" s="72"/>
      <c r="F72" s="73" t="s">
        <v>54</v>
      </c>
      <c r="G72" s="74">
        <v>12</v>
      </c>
      <c r="H72" s="29"/>
      <c r="I72" s="30"/>
      <c r="J72" s="30"/>
      <c r="K72" s="30"/>
      <c r="L72" s="30"/>
      <c r="M72" s="32"/>
      <c r="N72" s="32"/>
      <c r="O72" s="32"/>
      <c r="P72" s="32"/>
      <c r="Q72" s="32"/>
      <c r="R72" s="32"/>
    </row>
    <row r="73" spans="1:18" s="28" customFormat="1" ht="15.75">
      <c r="A73" s="64">
        <f t="shared" si="3"/>
        <v>54</v>
      </c>
      <c r="B73" s="64"/>
      <c r="C73" s="71" t="s">
        <v>53</v>
      </c>
      <c r="D73" s="64" t="s">
        <v>94</v>
      </c>
      <c r="E73" s="72"/>
      <c r="F73" s="73" t="s">
        <v>54</v>
      </c>
      <c r="G73" s="74">
        <v>1</v>
      </c>
      <c r="H73" s="29"/>
      <c r="I73" s="30"/>
      <c r="J73" s="30"/>
      <c r="K73" s="30"/>
      <c r="L73" s="30"/>
      <c r="M73" s="32"/>
      <c r="N73" s="32"/>
      <c r="O73" s="32"/>
      <c r="P73" s="32"/>
      <c r="Q73" s="32"/>
      <c r="R73" s="32"/>
    </row>
    <row r="74" spans="1:18" s="28" customFormat="1" ht="15.75">
      <c r="A74" s="64">
        <f t="shared" si="3"/>
        <v>55</v>
      </c>
      <c r="B74" s="64"/>
      <c r="C74" s="72" t="s">
        <v>56</v>
      </c>
      <c r="D74" s="69"/>
      <c r="E74" s="72"/>
      <c r="F74" s="69" t="s">
        <v>42</v>
      </c>
      <c r="G74" s="69">
        <v>1</v>
      </c>
      <c r="H74" s="29"/>
      <c r="I74" s="30"/>
      <c r="J74" s="30"/>
      <c r="K74" s="30"/>
      <c r="L74" s="30"/>
      <c r="M74" s="32"/>
      <c r="N74" s="32"/>
      <c r="O74" s="32"/>
      <c r="P74" s="32"/>
      <c r="Q74" s="32"/>
      <c r="R74" s="32"/>
    </row>
    <row r="75" spans="1:18" s="28" customFormat="1" ht="15.75">
      <c r="A75" s="64">
        <f t="shared" si="3"/>
        <v>56</v>
      </c>
      <c r="B75" s="64"/>
      <c r="C75" s="71" t="s">
        <v>57</v>
      </c>
      <c r="D75" s="75"/>
      <c r="E75" s="72"/>
      <c r="F75" s="73" t="s">
        <v>42</v>
      </c>
      <c r="G75" s="74">
        <v>1</v>
      </c>
      <c r="H75" s="29"/>
      <c r="I75" s="30"/>
      <c r="J75" s="30"/>
      <c r="K75" s="30"/>
      <c r="L75" s="30"/>
      <c r="M75" s="32"/>
      <c r="N75" s="32"/>
      <c r="O75" s="32"/>
      <c r="P75" s="32"/>
      <c r="Q75" s="32"/>
      <c r="R75" s="32"/>
    </row>
    <row r="76" spans="1:18" s="28" customFormat="1" ht="31.5">
      <c r="A76" s="64">
        <f t="shared" si="3"/>
        <v>57</v>
      </c>
      <c r="B76" s="64"/>
      <c r="C76" s="79" t="s">
        <v>87</v>
      </c>
      <c r="D76" s="76" t="s">
        <v>96</v>
      </c>
      <c r="E76" s="81" t="s">
        <v>89</v>
      </c>
      <c r="F76" s="64" t="s">
        <v>90</v>
      </c>
      <c r="G76" s="64">
        <v>23</v>
      </c>
      <c r="H76" s="29"/>
      <c r="I76" s="30"/>
      <c r="J76" s="30"/>
      <c r="K76" s="30"/>
      <c r="L76" s="30"/>
      <c r="M76" s="32"/>
      <c r="N76" s="32"/>
      <c r="O76" s="32"/>
      <c r="P76" s="32"/>
      <c r="Q76" s="32"/>
      <c r="R76" s="32"/>
    </row>
    <row r="77" spans="1:18" s="28" customFormat="1" ht="15.75">
      <c r="A77" s="64">
        <f t="shared" si="3"/>
        <v>58</v>
      </c>
      <c r="B77" s="64"/>
      <c r="C77" s="71" t="s">
        <v>58</v>
      </c>
      <c r="D77" s="76"/>
      <c r="E77" s="72"/>
      <c r="F77" s="73" t="s">
        <v>42</v>
      </c>
      <c r="G77" s="74">
        <v>1</v>
      </c>
      <c r="H77" s="29"/>
      <c r="I77" s="30"/>
      <c r="J77" s="30"/>
      <c r="K77" s="30"/>
      <c r="L77" s="30"/>
      <c r="M77" s="32"/>
      <c r="N77" s="32"/>
      <c r="O77" s="32"/>
      <c r="P77" s="32"/>
      <c r="Q77" s="32"/>
      <c r="R77" s="32"/>
    </row>
    <row r="78" spans="1:18" s="28" customFormat="1" ht="15.75">
      <c r="A78" s="64">
        <f t="shared" si="3"/>
        <v>59</v>
      </c>
      <c r="B78" s="64"/>
      <c r="C78" s="77" t="s">
        <v>72</v>
      </c>
      <c r="D78" s="69"/>
      <c r="E78" s="72"/>
      <c r="F78" s="69" t="s">
        <v>42</v>
      </c>
      <c r="G78" s="64">
        <v>1</v>
      </c>
      <c r="H78" s="29"/>
      <c r="I78" s="30"/>
      <c r="J78" s="30"/>
      <c r="K78" s="30"/>
      <c r="L78" s="30"/>
      <c r="M78" s="32"/>
      <c r="N78" s="32"/>
      <c r="O78" s="32"/>
      <c r="P78" s="32"/>
      <c r="Q78" s="32"/>
      <c r="R78" s="32"/>
    </row>
    <row r="79" spans="1:18" s="28" customFormat="1" ht="15.75">
      <c r="A79" s="64">
        <f t="shared" si="3"/>
        <v>60</v>
      </c>
      <c r="B79" s="64"/>
      <c r="C79" s="77" t="s">
        <v>71</v>
      </c>
      <c r="D79" s="69"/>
      <c r="E79" s="72"/>
      <c r="F79" s="69" t="s">
        <v>42</v>
      </c>
      <c r="G79" s="64">
        <v>1</v>
      </c>
      <c r="H79" s="29"/>
      <c r="I79" s="30"/>
      <c r="J79" s="30"/>
      <c r="K79" s="30"/>
      <c r="L79" s="30"/>
      <c r="M79" s="32"/>
      <c r="N79" s="32"/>
      <c r="O79" s="32"/>
      <c r="P79" s="32"/>
      <c r="Q79" s="32"/>
      <c r="R79" s="32"/>
    </row>
    <row r="80" spans="1:18" s="28" customFormat="1" ht="15.75">
      <c r="A80" s="64">
        <f t="shared" si="3"/>
        <v>61</v>
      </c>
      <c r="B80" s="64"/>
      <c r="C80" s="77" t="s">
        <v>73</v>
      </c>
      <c r="D80" s="69"/>
      <c r="E80" s="72"/>
      <c r="F80" s="69" t="s">
        <v>42</v>
      </c>
      <c r="G80" s="69">
        <v>1</v>
      </c>
      <c r="H80" s="29"/>
      <c r="I80" s="30"/>
      <c r="J80" s="30"/>
      <c r="K80" s="30"/>
      <c r="L80" s="30"/>
      <c r="M80" s="32"/>
      <c r="N80" s="32"/>
      <c r="O80" s="32"/>
      <c r="P80" s="32"/>
      <c r="Q80" s="32"/>
      <c r="R80" s="32"/>
    </row>
    <row r="81" spans="1:18" s="28" customFormat="1" ht="15.75">
      <c r="A81" s="151" t="s">
        <v>97</v>
      </c>
      <c r="B81" s="151"/>
      <c r="C81" s="151"/>
      <c r="D81" s="151"/>
      <c r="E81" s="151"/>
      <c r="F81" s="151"/>
      <c r="G81" s="151"/>
      <c r="H81" s="29"/>
      <c r="I81" s="30"/>
      <c r="J81" s="30"/>
      <c r="K81" s="30"/>
      <c r="L81" s="30"/>
      <c r="M81" s="32"/>
      <c r="N81" s="32"/>
      <c r="O81" s="32"/>
      <c r="P81" s="32"/>
      <c r="Q81" s="32"/>
      <c r="R81" s="32"/>
    </row>
    <row r="82" spans="1:18" s="28" customFormat="1" ht="47.25">
      <c r="A82" s="64">
        <f>A80+1</f>
        <v>62</v>
      </c>
      <c r="B82" s="64"/>
      <c r="C82" s="79" t="s">
        <v>98</v>
      </c>
      <c r="D82" s="64" t="s">
        <v>99</v>
      </c>
      <c r="E82" s="79" t="s">
        <v>100</v>
      </c>
      <c r="F82" s="64" t="s">
        <v>46</v>
      </c>
      <c r="G82" s="64">
        <v>1</v>
      </c>
      <c r="H82" s="29"/>
      <c r="I82" s="30"/>
      <c r="J82" s="30"/>
      <c r="K82" s="30"/>
      <c r="L82" s="30"/>
      <c r="M82" s="32"/>
      <c r="N82" s="32"/>
      <c r="O82" s="32"/>
      <c r="P82" s="32"/>
      <c r="Q82" s="32"/>
      <c r="R82" s="32"/>
    </row>
    <row r="83" spans="1:18" s="28" customFormat="1" ht="15.75">
      <c r="A83" s="64">
        <f>A82+1</f>
        <v>63</v>
      </c>
      <c r="B83" s="64"/>
      <c r="C83" s="68" t="s">
        <v>101</v>
      </c>
      <c r="D83" s="64" t="s">
        <v>102</v>
      </c>
      <c r="E83" s="68"/>
      <c r="F83" s="64" t="s">
        <v>54</v>
      </c>
      <c r="G83" s="64">
        <v>12</v>
      </c>
      <c r="H83" s="29"/>
      <c r="I83" s="30"/>
      <c r="J83" s="30"/>
      <c r="K83" s="30"/>
      <c r="L83" s="30"/>
      <c r="M83" s="32"/>
      <c r="N83" s="32"/>
      <c r="O83" s="32"/>
      <c r="P83" s="32"/>
      <c r="Q83" s="32"/>
      <c r="R83" s="32"/>
    </row>
    <row r="84" spans="1:18" s="28" customFormat="1" ht="15.75">
      <c r="A84" s="64">
        <f t="shared" ref="A84:A98" si="4">A83+1</f>
        <v>64</v>
      </c>
      <c r="B84" s="64"/>
      <c r="C84" s="68" t="s">
        <v>101</v>
      </c>
      <c r="D84" s="64" t="s">
        <v>103</v>
      </c>
      <c r="E84" s="68"/>
      <c r="F84" s="64" t="s">
        <v>54</v>
      </c>
      <c r="G84" s="64">
        <v>12</v>
      </c>
      <c r="H84" s="29"/>
      <c r="I84" s="30"/>
      <c r="J84" s="30"/>
      <c r="K84" s="30"/>
      <c r="L84" s="30"/>
      <c r="M84" s="32"/>
      <c r="N84" s="32"/>
      <c r="O84" s="32"/>
      <c r="P84" s="32"/>
      <c r="Q84" s="32"/>
      <c r="R84" s="32"/>
    </row>
    <row r="85" spans="1:18" s="28" customFormat="1" ht="15.75">
      <c r="A85" s="64">
        <f t="shared" si="4"/>
        <v>65</v>
      </c>
      <c r="B85" s="64"/>
      <c r="C85" s="68" t="s">
        <v>104</v>
      </c>
      <c r="D85" s="64"/>
      <c r="E85" s="68"/>
      <c r="F85" s="64" t="s">
        <v>42</v>
      </c>
      <c r="G85" s="64">
        <v>1</v>
      </c>
      <c r="H85" s="29"/>
      <c r="I85" s="30"/>
      <c r="J85" s="30"/>
      <c r="K85" s="30"/>
      <c r="L85" s="30"/>
      <c r="M85" s="32"/>
      <c r="N85" s="32"/>
      <c r="O85" s="32"/>
      <c r="P85" s="32"/>
      <c r="Q85" s="32"/>
      <c r="R85" s="32"/>
    </row>
    <row r="86" spans="1:18" s="28" customFormat="1" ht="15.75">
      <c r="A86" s="64">
        <f t="shared" si="4"/>
        <v>66</v>
      </c>
      <c r="B86" s="64"/>
      <c r="C86" s="79" t="s">
        <v>105</v>
      </c>
      <c r="D86" s="64" t="s">
        <v>106</v>
      </c>
      <c r="E86" s="68"/>
      <c r="F86" s="64" t="s">
        <v>46</v>
      </c>
      <c r="G86" s="64">
        <v>1</v>
      </c>
      <c r="H86" s="29"/>
      <c r="I86" s="30"/>
      <c r="J86" s="30"/>
      <c r="K86" s="30"/>
      <c r="L86" s="30"/>
      <c r="M86" s="32"/>
      <c r="N86" s="32"/>
      <c r="O86" s="32"/>
      <c r="P86" s="32"/>
      <c r="Q86" s="32"/>
      <c r="R86" s="32"/>
    </row>
    <row r="87" spans="1:18" s="28" customFormat="1" ht="15.75">
      <c r="A87" s="64">
        <f t="shared" si="4"/>
        <v>67</v>
      </c>
      <c r="B87" s="64"/>
      <c r="C87" s="79" t="s">
        <v>107</v>
      </c>
      <c r="D87" s="64">
        <v>32</v>
      </c>
      <c r="E87" s="68"/>
      <c r="F87" s="64" t="s">
        <v>54</v>
      </c>
      <c r="G87" s="64">
        <v>8</v>
      </c>
      <c r="H87" s="29"/>
      <c r="I87" s="30"/>
      <c r="J87" s="30"/>
      <c r="K87" s="30"/>
      <c r="L87" s="30"/>
      <c r="M87" s="32"/>
      <c r="N87" s="32"/>
      <c r="O87" s="32"/>
      <c r="P87" s="32"/>
      <c r="Q87" s="32"/>
      <c r="R87" s="32"/>
    </row>
    <row r="88" spans="1:18" s="28" customFormat="1" ht="15.75">
      <c r="A88" s="64">
        <f t="shared" si="4"/>
        <v>68</v>
      </c>
      <c r="B88" s="64"/>
      <c r="C88" s="79" t="s">
        <v>108</v>
      </c>
      <c r="D88" s="64"/>
      <c r="E88" s="68"/>
      <c r="F88" s="64" t="s">
        <v>42</v>
      </c>
      <c r="G88" s="64">
        <v>1</v>
      </c>
      <c r="H88" s="29"/>
      <c r="I88" s="30"/>
      <c r="J88" s="30"/>
      <c r="K88" s="30"/>
      <c r="L88" s="30"/>
      <c r="M88" s="32"/>
      <c r="N88" s="32"/>
      <c r="O88" s="32"/>
      <c r="P88" s="32"/>
      <c r="Q88" s="32"/>
      <c r="R88" s="32"/>
    </row>
    <row r="89" spans="1:18" s="28" customFormat="1" ht="15.75">
      <c r="A89" s="64">
        <f t="shared" si="4"/>
        <v>69</v>
      </c>
      <c r="B89" s="64"/>
      <c r="C89" s="79" t="s">
        <v>109</v>
      </c>
      <c r="D89" s="64" t="s">
        <v>110</v>
      </c>
      <c r="E89" s="68" t="s">
        <v>61</v>
      </c>
      <c r="F89" s="64" t="s">
        <v>54</v>
      </c>
      <c r="G89" s="64">
        <v>8</v>
      </c>
      <c r="H89" s="29"/>
      <c r="I89" s="30"/>
      <c r="J89" s="30"/>
      <c r="K89" s="30"/>
      <c r="L89" s="30"/>
      <c r="M89" s="32"/>
      <c r="N89" s="32"/>
      <c r="O89" s="32"/>
      <c r="P89" s="32"/>
      <c r="Q89" s="32"/>
      <c r="R89" s="32"/>
    </row>
    <row r="90" spans="1:18" s="28" customFormat="1" ht="31.5">
      <c r="A90" s="64">
        <f t="shared" si="4"/>
        <v>70</v>
      </c>
      <c r="B90" s="64"/>
      <c r="C90" s="79" t="s">
        <v>111</v>
      </c>
      <c r="D90" s="64"/>
      <c r="E90" s="68"/>
      <c r="F90" s="64" t="s">
        <v>42</v>
      </c>
      <c r="G90" s="64">
        <v>1</v>
      </c>
      <c r="H90" s="29"/>
      <c r="I90" s="30"/>
      <c r="J90" s="30"/>
      <c r="K90" s="30"/>
      <c r="L90" s="30"/>
      <c r="M90" s="32"/>
      <c r="N90" s="32"/>
      <c r="O90" s="32"/>
      <c r="P90" s="32"/>
      <c r="Q90" s="32"/>
      <c r="R90" s="32"/>
    </row>
    <row r="91" spans="1:18" s="28" customFormat="1" ht="15.75">
      <c r="A91" s="64">
        <f t="shared" si="4"/>
        <v>71</v>
      </c>
      <c r="B91" s="64"/>
      <c r="C91" s="68" t="s">
        <v>63</v>
      </c>
      <c r="D91" s="64" t="s">
        <v>64</v>
      </c>
      <c r="E91" s="68" t="s">
        <v>65</v>
      </c>
      <c r="F91" s="64" t="s">
        <v>42</v>
      </c>
      <c r="G91" s="64">
        <v>1</v>
      </c>
      <c r="H91" s="29"/>
      <c r="I91" s="30"/>
      <c r="J91" s="30"/>
      <c r="K91" s="30"/>
      <c r="L91" s="30"/>
      <c r="M91" s="32"/>
      <c r="N91" s="32"/>
      <c r="O91" s="32"/>
      <c r="P91" s="32"/>
      <c r="Q91" s="32"/>
      <c r="R91" s="32"/>
    </row>
    <row r="92" spans="1:18" s="28" customFormat="1" ht="15.75">
      <c r="A92" s="64">
        <f t="shared" si="4"/>
        <v>72</v>
      </c>
      <c r="B92" s="64"/>
      <c r="C92" s="68" t="s">
        <v>66</v>
      </c>
      <c r="D92" s="64"/>
      <c r="E92" s="68" t="s">
        <v>67</v>
      </c>
      <c r="F92" s="64" t="s">
        <v>42</v>
      </c>
      <c r="G92" s="64">
        <v>1</v>
      </c>
      <c r="H92" s="29"/>
      <c r="I92" s="30"/>
      <c r="J92" s="30"/>
      <c r="K92" s="30"/>
      <c r="L92" s="30"/>
      <c r="M92" s="32"/>
      <c r="N92" s="32"/>
      <c r="O92" s="32"/>
      <c r="P92" s="32"/>
      <c r="Q92" s="32"/>
      <c r="R92" s="32"/>
    </row>
    <row r="93" spans="1:18" s="28" customFormat="1" ht="15.75">
      <c r="A93" s="64">
        <f t="shared" si="4"/>
        <v>73</v>
      </c>
      <c r="B93" s="64"/>
      <c r="C93" s="68" t="s">
        <v>68</v>
      </c>
      <c r="D93" s="64"/>
      <c r="E93" s="68" t="s">
        <v>69</v>
      </c>
      <c r="F93" s="64" t="s">
        <v>42</v>
      </c>
      <c r="G93" s="64">
        <v>1</v>
      </c>
      <c r="H93" s="29"/>
      <c r="I93" s="30"/>
      <c r="J93" s="30"/>
      <c r="K93" s="30"/>
      <c r="L93" s="30"/>
      <c r="M93" s="32"/>
      <c r="N93" s="32"/>
      <c r="O93" s="32"/>
      <c r="P93" s="32"/>
      <c r="Q93" s="32"/>
      <c r="R93" s="32"/>
    </row>
    <row r="94" spans="1:18" s="28" customFormat="1" ht="15.75">
      <c r="A94" s="64">
        <f t="shared" si="4"/>
        <v>74</v>
      </c>
      <c r="B94" s="64"/>
      <c r="C94" s="68" t="s">
        <v>112</v>
      </c>
      <c r="D94" s="64"/>
      <c r="E94" s="68"/>
      <c r="F94" s="64" t="s">
        <v>42</v>
      </c>
      <c r="G94" s="64">
        <v>1</v>
      </c>
      <c r="H94" s="29"/>
      <c r="I94" s="30"/>
      <c r="J94" s="30"/>
      <c r="K94" s="30"/>
      <c r="L94" s="30"/>
      <c r="M94" s="32"/>
      <c r="N94" s="32"/>
      <c r="O94" s="32"/>
      <c r="P94" s="32"/>
      <c r="Q94" s="32"/>
      <c r="R94" s="32"/>
    </row>
    <row r="95" spans="1:18" s="28" customFormat="1" ht="15.75">
      <c r="A95" s="64">
        <f t="shared" si="4"/>
        <v>75</v>
      </c>
      <c r="B95" s="64"/>
      <c r="C95" s="71" t="s">
        <v>58</v>
      </c>
      <c r="D95" s="76"/>
      <c r="E95" s="72"/>
      <c r="F95" s="73" t="s">
        <v>42</v>
      </c>
      <c r="G95" s="74">
        <v>1</v>
      </c>
      <c r="H95" s="29"/>
      <c r="I95" s="30"/>
      <c r="J95" s="30"/>
      <c r="K95" s="30"/>
      <c r="L95" s="30"/>
      <c r="M95" s="32"/>
      <c r="N95" s="32"/>
      <c r="O95" s="32"/>
      <c r="P95" s="32"/>
      <c r="Q95" s="32"/>
      <c r="R95" s="32"/>
    </row>
    <row r="96" spans="1:18" s="28" customFormat="1" ht="15.75">
      <c r="A96" s="64">
        <f t="shared" si="4"/>
        <v>76</v>
      </c>
      <c r="B96" s="64"/>
      <c r="C96" s="71" t="s">
        <v>72</v>
      </c>
      <c r="D96" s="76"/>
      <c r="E96" s="72"/>
      <c r="F96" s="73" t="s">
        <v>42</v>
      </c>
      <c r="G96" s="74">
        <v>1</v>
      </c>
      <c r="H96" s="29"/>
      <c r="I96" s="30"/>
      <c r="J96" s="30"/>
      <c r="K96" s="30"/>
      <c r="L96" s="30"/>
      <c r="M96" s="32"/>
      <c r="N96" s="32"/>
      <c r="O96" s="32"/>
      <c r="P96" s="32"/>
      <c r="Q96" s="32"/>
      <c r="R96" s="32"/>
    </row>
    <row r="97" spans="1:18" s="28" customFormat="1" ht="15.75">
      <c r="A97" s="64">
        <f t="shared" si="4"/>
        <v>77</v>
      </c>
      <c r="B97" s="64"/>
      <c r="C97" s="77" t="s">
        <v>71</v>
      </c>
      <c r="D97" s="69"/>
      <c r="E97" s="72"/>
      <c r="F97" s="69" t="s">
        <v>42</v>
      </c>
      <c r="G97" s="64">
        <v>1</v>
      </c>
      <c r="H97" s="29"/>
      <c r="I97" s="30"/>
      <c r="J97" s="30"/>
      <c r="K97" s="30"/>
      <c r="L97" s="30"/>
      <c r="M97" s="32"/>
      <c r="N97" s="32"/>
      <c r="O97" s="32"/>
      <c r="P97" s="32"/>
      <c r="Q97" s="32"/>
      <c r="R97" s="32"/>
    </row>
    <row r="98" spans="1:18" s="28" customFormat="1" ht="15.75">
      <c r="A98" s="64">
        <f t="shared" si="4"/>
        <v>78</v>
      </c>
      <c r="B98" s="64"/>
      <c r="C98" s="77" t="s">
        <v>73</v>
      </c>
      <c r="D98" s="69"/>
      <c r="E98" s="72"/>
      <c r="F98" s="69" t="s">
        <v>42</v>
      </c>
      <c r="G98" s="69">
        <v>1</v>
      </c>
      <c r="H98" s="29"/>
      <c r="I98" s="30"/>
      <c r="J98" s="30"/>
      <c r="K98" s="30"/>
      <c r="L98" s="30"/>
      <c r="M98" s="32"/>
      <c r="N98" s="32"/>
      <c r="O98" s="32"/>
      <c r="P98" s="32"/>
      <c r="Q98" s="32"/>
      <c r="R98" s="32"/>
    </row>
    <row r="99" spans="1:18" s="28" customFormat="1" ht="15.75">
      <c r="A99" s="151" t="s">
        <v>113</v>
      </c>
      <c r="B99" s="151"/>
      <c r="C99" s="151"/>
      <c r="D99" s="151"/>
      <c r="E99" s="151"/>
      <c r="F99" s="151"/>
      <c r="G99" s="151"/>
      <c r="H99" s="29"/>
      <c r="I99" s="30"/>
      <c r="J99" s="30"/>
      <c r="K99" s="30"/>
      <c r="L99" s="30"/>
      <c r="M99" s="32"/>
      <c r="N99" s="32"/>
      <c r="O99" s="32"/>
      <c r="P99" s="32"/>
      <c r="Q99" s="32"/>
      <c r="R99" s="32"/>
    </row>
    <row r="100" spans="1:18" s="28" customFormat="1" ht="47.25">
      <c r="A100" s="64">
        <f>A98+1</f>
        <v>79</v>
      </c>
      <c r="B100" s="64"/>
      <c r="C100" s="79" t="s">
        <v>123</v>
      </c>
      <c r="D100" s="67" t="s">
        <v>124</v>
      </c>
      <c r="E100" s="68" t="s">
        <v>125</v>
      </c>
      <c r="F100" s="64" t="s">
        <v>46</v>
      </c>
      <c r="G100" s="64">
        <v>1</v>
      </c>
      <c r="H100" s="29"/>
      <c r="I100" s="30"/>
      <c r="J100" s="30"/>
      <c r="K100" s="30"/>
      <c r="L100" s="30"/>
      <c r="M100" s="32"/>
      <c r="N100" s="32"/>
      <c r="O100" s="32"/>
      <c r="P100" s="32"/>
      <c r="Q100" s="32"/>
      <c r="R100" s="32"/>
    </row>
    <row r="101" spans="1:18" s="28" customFormat="1" ht="63">
      <c r="A101" s="64">
        <f>A100+1</f>
        <v>80</v>
      </c>
      <c r="B101" s="64"/>
      <c r="C101" s="79" t="s">
        <v>114</v>
      </c>
      <c r="D101" s="67" t="s">
        <v>126</v>
      </c>
      <c r="E101" s="68" t="s">
        <v>127</v>
      </c>
      <c r="F101" s="64" t="s">
        <v>42</v>
      </c>
      <c r="G101" s="64">
        <v>1</v>
      </c>
      <c r="H101" s="29"/>
      <c r="I101" s="30"/>
      <c r="J101" s="30"/>
      <c r="K101" s="30"/>
      <c r="L101" s="30"/>
      <c r="M101" s="32"/>
      <c r="N101" s="32"/>
      <c r="O101" s="32"/>
      <c r="P101" s="32"/>
      <c r="Q101" s="32"/>
      <c r="R101" s="32"/>
    </row>
    <row r="102" spans="1:18" s="28" customFormat="1" ht="15.75">
      <c r="A102" s="64"/>
      <c r="B102" s="64"/>
      <c r="C102" s="68" t="s">
        <v>128</v>
      </c>
      <c r="D102" s="67" t="s">
        <v>129</v>
      </c>
      <c r="E102" s="68" t="s">
        <v>130</v>
      </c>
      <c r="F102" s="64" t="s">
        <v>46</v>
      </c>
      <c r="G102" s="64">
        <v>1</v>
      </c>
      <c r="H102" s="29"/>
      <c r="I102" s="30"/>
      <c r="J102" s="30"/>
      <c r="K102" s="30"/>
      <c r="L102" s="30"/>
      <c r="M102" s="32"/>
      <c r="N102" s="32"/>
      <c r="O102" s="32"/>
      <c r="P102" s="32"/>
      <c r="Q102" s="32"/>
      <c r="R102" s="32"/>
    </row>
    <row r="103" spans="1:18" s="28" customFormat="1" ht="47.25">
      <c r="A103" s="64">
        <f>A101+1</f>
        <v>81</v>
      </c>
      <c r="B103" s="64"/>
      <c r="C103" s="79" t="s">
        <v>115</v>
      </c>
      <c r="D103" s="64" t="s">
        <v>116</v>
      </c>
      <c r="E103" s="68" t="s">
        <v>117</v>
      </c>
      <c r="F103" s="64" t="s">
        <v>42</v>
      </c>
      <c r="G103" s="64">
        <v>1</v>
      </c>
      <c r="H103" s="29"/>
      <c r="I103" s="30"/>
      <c r="J103" s="30"/>
      <c r="K103" s="30"/>
      <c r="L103" s="30"/>
      <c r="M103" s="32"/>
      <c r="N103" s="32"/>
      <c r="O103" s="32"/>
      <c r="P103" s="32"/>
      <c r="Q103" s="32"/>
      <c r="R103" s="32"/>
    </row>
    <row r="104" spans="1:18" s="28" customFormat="1" ht="15.75">
      <c r="A104" s="64">
        <f t="shared" ref="A104:A120" si="5">A103+1</f>
        <v>82</v>
      </c>
      <c r="B104" s="64"/>
      <c r="C104" s="68" t="s">
        <v>101</v>
      </c>
      <c r="D104" s="64" t="s">
        <v>102</v>
      </c>
      <c r="E104" s="68"/>
      <c r="F104" s="64" t="s">
        <v>54</v>
      </c>
      <c r="G104" s="64">
        <v>16</v>
      </c>
      <c r="H104" s="29"/>
      <c r="I104" s="30"/>
      <c r="J104" s="30"/>
      <c r="K104" s="30"/>
      <c r="L104" s="30"/>
      <c r="M104" s="32"/>
      <c r="N104" s="32"/>
      <c r="O104" s="32"/>
      <c r="P104" s="32"/>
      <c r="Q104" s="32"/>
      <c r="R104" s="32"/>
    </row>
    <row r="105" spans="1:18" s="28" customFormat="1" ht="15.75">
      <c r="A105" s="64">
        <f t="shared" si="5"/>
        <v>83</v>
      </c>
      <c r="B105" s="64"/>
      <c r="C105" s="68" t="s">
        <v>101</v>
      </c>
      <c r="D105" s="64" t="s">
        <v>103</v>
      </c>
      <c r="E105" s="68"/>
      <c r="F105" s="64" t="s">
        <v>54</v>
      </c>
      <c r="G105" s="64">
        <v>16</v>
      </c>
      <c r="H105" s="29"/>
      <c r="I105" s="30"/>
      <c r="J105" s="30"/>
      <c r="K105" s="30"/>
      <c r="L105" s="30"/>
      <c r="M105" s="32"/>
      <c r="N105" s="32"/>
      <c r="O105" s="32"/>
      <c r="P105" s="32"/>
      <c r="Q105" s="32"/>
      <c r="R105" s="32"/>
    </row>
    <row r="106" spans="1:18" s="28" customFormat="1" ht="15.75">
      <c r="A106" s="64">
        <f t="shared" si="5"/>
        <v>84</v>
      </c>
      <c r="B106" s="64"/>
      <c r="C106" s="68" t="s">
        <v>104</v>
      </c>
      <c r="D106" s="64"/>
      <c r="E106" s="68"/>
      <c r="F106" s="64" t="s">
        <v>42</v>
      </c>
      <c r="G106" s="64">
        <v>1</v>
      </c>
      <c r="H106" s="29"/>
      <c r="I106" s="30"/>
      <c r="J106" s="30"/>
      <c r="K106" s="30"/>
      <c r="L106" s="30"/>
      <c r="M106" s="32"/>
      <c r="N106" s="32"/>
      <c r="O106" s="32"/>
      <c r="P106" s="32"/>
      <c r="Q106" s="32"/>
      <c r="R106" s="32"/>
    </row>
    <row r="107" spans="1:18" s="28" customFormat="1" ht="15.75">
      <c r="A107" s="64">
        <f t="shared" si="5"/>
        <v>85</v>
      </c>
      <c r="B107" s="64"/>
      <c r="C107" s="79" t="s">
        <v>118</v>
      </c>
      <c r="D107" s="64" t="s">
        <v>119</v>
      </c>
      <c r="E107" s="68" t="s">
        <v>120</v>
      </c>
      <c r="F107" s="64" t="s">
        <v>46</v>
      </c>
      <c r="G107" s="64">
        <v>1</v>
      </c>
      <c r="H107" s="29"/>
      <c r="I107" s="30"/>
      <c r="J107" s="30"/>
      <c r="K107" s="30"/>
      <c r="L107" s="30"/>
      <c r="M107" s="32"/>
      <c r="N107" s="32"/>
      <c r="O107" s="32"/>
      <c r="P107" s="32"/>
      <c r="Q107" s="32"/>
      <c r="R107" s="32"/>
    </row>
    <row r="108" spans="1:18" s="28" customFormat="1" ht="15.75">
      <c r="A108" s="64">
        <f t="shared" si="5"/>
        <v>86</v>
      </c>
      <c r="B108" s="64"/>
      <c r="C108" s="79" t="s">
        <v>107</v>
      </c>
      <c r="D108" s="64">
        <v>32</v>
      </c>
      <c r="E108" s="68"/>
      <c r="F108" s="64" t="s">
        <v>54</v>
      </c>
      <c r="G108" s="64">
        <v>6</v>
      </c>
      <c r="H108" s="29"/>
      <c r="I108" s="30"/>
      <c r="J108" s="30"/>
      <c r="K108" s="30"/>
      <c r="L108" s="30"/>
      <c r="M108" s="32"/>
      <c r="N108" s="32"/>
      <c r="O108" s="32"/>
      <c r="P108" s="32"/>
      <c r="Q108" s="32"/>
      <c r="R108" s="32"/>
    </row>
    <row r="109" spans="1:18" s="28" customFormat="1" ht="15.75">
      <c r="A109" s="64">
        <f t="shared" si="5"/>
        <v>87</v>
      </c>
      <c r="B109" s="64"/>
      <c r="C109" s="79" t="s">
        <v>107</v>
      </c>
      <c r="D109" s="64">
        <v>50</v>
      </c>
      <c r="E109" s="68"/>
      <c r="F109" s="64" t="s">
        <v>54</v>
      </c>
      <c r="G109" s="64">
        <v>1</v>
      </c>
      <c r="H109" s="29"/>
      <c r="I109" s="30"/>
      <c r="J109" s="30"/>
      <c r="K109" s="30"/>
      <c r="L109" s="30"/>
      <c r="M109" s="32"/>
      <c r="N109" s="32"/>
      <c r="O109" s="32"/>
      <c r="P109" s="32"/>
      <c r="Q109" s="32"/>
      <c r="R109" s="32"/>
    </row>
    <row r="110" spans="1:18" s="28" customFormat="1" ht="15.75">
      <c r="A110" s="64">
        <f t="shared" si="5"/>
        <v>88</v>
      </c>
      <c r="B110" s="64"/>
      <c r="C110" s="79" t="s">
        <v>108</v>
      </c>
      <c r="D110" s="64"/>
      <c r="E110" s="68"/>
      <c r="F110" s="64" t="s">
        <v>42</v>
      </c>
      <c r="G110" s="64">
        <v>1</v>
      </c>
      <c r="H110" s="29"/>
      <c r="I110" s="30"/>
      <c r="J110" s="30"/>
      <c r="K110" s="30"/>
      <c r="L110" s="30"/>
      <c r="M110" s="32"/>
      <c r="N110" s="32"/>
      <c r="O110" s="32"/>
      <c r="P110" s="32"/>
      <c r="Q110" s="32"/>
      <c r="R110" s="32"/>
    </row>
    <row r="111" spans="1:18" s="28" customFormat="1" ht="15.75">
      <c r="A111" s="64">
        <f t="shared" si="5"/>
        <v>89</v>
      </c>
      <c r="B111" s="64"/>
      <c r="C111" s="79" t="s">
        <v>109</v>
      </c>
      <c r="D111" s="64" t="s">
        <v>110</v>
      </c>
      <c r="E111" s="68" t="s">
        <v>61</v>
      </c>
      <c r="F111" s="64" t="s">
        <v>54</v>
      </c>
      <c r="G111" s="64">
        <v>6</v>
      </c>
      <c r="H111" s="29"/>
      <c r="I111" s="30"/>
      <c r="J111" s="30"/>
      <c r="K111" s="30"/>
      <c r="L111" s="30"/>
      <c r="M111" s="32"/>
      <c r="N111" s="32"/>
      <c r="O111" s="32"/>
      <c r="P111" s="32"/>
      <c r="Q111" s="32"/>
      <c r="R111" s="32"/>
    </row>
    <row r="112" spans="1:18" s="28" customFormat="1" ht="31.5">
      <c r="A112" s="64">
        <f t="shared" si="5"/>
        <v>90</v>
      </c>
      <c r="B112" s="64"/>
      <c r="C112" s="79" t="s">
        <v>111</v>
      </c>
      <c r="D112" s="64"/>
      <c r="E112" s="68"/>
      <c r="F112" s="64" t="s">
        <v>42</v>
      </c>
      <c r="G112" s="64">
        <v>1</v>
      </c>
      <c r="H112" s="29"/>
      <c r="I112" s="30"/>
      <c r="J112" s="30"/>
      <c r="K112" s="30"/>
      <c r="L112" s="30"/>
      <c r="M112" s="32"/>
      <c r="N112" s="32"/>
      <c r="O112" s="32"/>
      <c r="P112" s="32"/>
      <c r="Q112" s="32"/>
      <c r="R112" s="32"/>
    </row>
    <row r="113" spans="1:21" s="28" customFormat="1" ht="15.75">
      <c r="A113" s="64">
        <f t="shared" si="5"/>
        <v>91</v>
      </c>
      <c r="B113" s="64"/>
      <c r="C113" s="68" t="s">
        <v>63</v>
      </c>
      <c r="D113" s="64" t="s">
        <v>64</v>
      </c>
      <c r="E113" s="68" t="s">
        <v>65</v>
      </c>
      <c r="F113" s="64" t="s">
        <v>42</v>
      </c>
      <c r="G113" s="64">
        <v>1</v>
      </c>
      <c r="H113" s="29"/>
      <c r="I113" s="30"/>
      <c r="J113" s="30"/>
      <c r="K113" s="30"/>
      <c r="L113" s="30"/>
      <c r="M113" s="32"/>
      <c r="N113" s="32"/>
      <c r="O113" s="32"/>
      <c r="P113" s="32"/>
      <c r="Q113" s="32"/>
      <c r="R113" s="32"/>
    </row>
    <row r="114" spans="1:21" s="28" customFormat="1" ht="15.75">
      <c r="A114" s="64">
        <f t="shared" si="5"/>
        <v>92</v>
      </c>
      <c r="B114" s="64"/>
      <c r="C114" s="68" t="s">
        <v>66</v>
      </c>
      <c r="D114" s="64"/>
      <c r="E114" s="68" t="s">
        <v>67</v>
      </c>
      <c r="F114" s="64" t="s">
        <v>42</v>
      </c>
      <c r="G114" s="64">
        <v>1</v>
      </c>
      <c r="H114" s="29"/>
      <c r="I114" s="30"/>
      <c r="J114" s="30"/>
      <c r="K114" s="30"/>
      <c r="L114" s="30"/>
      <c r="M114" s="32"/>
      <c r="N114" s="32"/>
      <c r="O114" s="32"/>
      <c r="P114" s="32"/>
      <c r="Q114" s="32"/>
      <c r="R114" s="32"/>
    </row>
    <row r="115" spans="1:21" s="28" customFormat="1" ht="15.75">
      <c r="A115" s="64">
        <f t="shared" si="5"/>
        <v>93</v>
      </c>
      <c r="B115" s="64"/>
      <c r="C115" s="68" t="s">
        <v>68</v>
      </c>
      <c r="D115" s="64"/>
      <c r="E115" s="68" t="s">
        <v>69</v>
      </c>
      <c r="F115" s="64" t="s">
        <v>42</v>
      </c>
      <c r="G115" s="64">
        <v>1</v>
      </c>
      <c r="H115" s="29"/>
      <c r="I115" s="30"/>
      <c r="J115" s="30"/>
      <c r="K115" s="30"/>
      <c r="L115" s="30"/>
      <c r="M115" s="32"/>
      <c r="N115" s="32"/>
      <c r="O115" s="32"/>
      <c r="P115" s="32"/>
      <c r="Q115" s="32"/>
      <c r="R115" s="32"/>
    </row>
    <row r="116" spans="1:21" s="28" customFormat="1" ht="15.75">
      <c r="A116" s="64">
        <f t="shared" si="5"/>
        <v>94</v>
      </c>
      <c r="B116" s="64"/>
      <c r="C116" s="68" t="s">
        <v>112</v>
      </c>
      <c r="D116" s="64"/>
      <c r="E116" s="68"/>
      <c r="F116" s="64" t="s">
        <v>42</v>
      </c>
      <c r="G116" s="64">
        <v>1</v>
      </c>
      <c r="H116" s="29"/>
      <c r="I116" s="30"/>
      <c r="J116" s="30"/>
      <c r="K116" s="30"/>
      <c r="L116" s="30"/>
      <c r="M116" s="32"/>
      <c r="N116" s="32"/>
      <c r="O116" s="32"/>
      <c r="P116" s="32"/>
      <c r="Q116" s="32"/>
      <c r="R116" s="32"/>
    </row>
    <row r="117" spans="1:21" s="28" customFormat="1" ht="15.75">
      <c r="A117" s="64">
        <f t="shared" si="5"/>
        <v>95</v>
      </c>
      <c r="B117" s="64"/>
      <c r="C117" s="71" t="s">
        <v>58</v>
      </c>
      <c r="D117" s="76"/>
      <c r="E117" s="72"/>
      <c r="F117" s="73" t="s">
        <v>42</v>
      </c>
      <c r="G117" s="74">
        <v>1</v>
      </c>
      <c r="H117" s="29"/>
      <c r="I117" s="30"/>
      <c r="J117" s="30"/>
      <c r="K117" s="30"/>
      <c r="L117" s="30"/>
      <c r="M117" s="32"/>
      <c r="N117" s="32"/>
      <c r="O117" s="32"/>
      <c r="P117" s="32"/>
      <c r="Q117" s="32"/>
      <c r="R117" s="32"/>
    </row>
    <row r="118" spans="1:21" s="28" customFormat="1" ht="15.75">
      <c r="A118" s="64">
        <f t="shared" si="5"/>
        <v>96</v>
      </c>
      <c r="B118" s="64"/>
      <c r="C118" s="71" t="s">
        <v>72</v>
      </c>
      <c r="D118" s="76"/>
      <c r="E118" s="72"/>
      <c r="F118" s="73" t="s">
        <v>42</v>
      </c>
      <c r="G118" s="74">
        <v>1</v>
      </c>
      <c r="H118" s="29"/>
      <c r="I118" s="30"/>
      <c r="J118" s="30"/>
      <c r="K118" s="30"/>
      <c r="L118" s="30"/>
      <c r="M118" s="32"/>
      <c r="N118" s="32"/>
      <c r="O118" s="32"/>
      <c r="P118" s="32"/>
      <c r="Q118" s="32"/>
      <c r="R118" s="32"/>
    </row>
    <row r="119" spans="1:21" s="28" customFormat="1" ht="15.75">
      <c r="A119" s="64">
        <f t="shared" si="5"/>
        <v>97</v>
      </c>
      <c r="B119" s="64"/>
      <c r="C119" s="77" t="s">
        <v>71</v>
      </c>
      <c r="D119" s="69"/>
      <c r="E119" s="72"/>
      <c r="F119" s="69" t="s">
        <v>42</v>
      </c>
      <c r="G119" s="64">
        <v>1</v>
      </c>
      <c r="H119" s="29"/>
      <c r="I119" s="30"/>
      <c r="J119" s="30"/>
      <c r="K119" s="30"/>
      <c r="L119" s="30"/>
      <c r="M119" s="32"/>
      <c r="N119" s="32"/>
      <c r="O119" s="32"/>
      <c r="P119" s="32"/>
      <c r="Q119" s="32"/>
      <c r="R119" s="32"/>
    </row>
    <row r="120" spans="1:21" s="28" customFormat="1" ht="15.75">
      <c r="A120" s="64">
        <f t="shared" si="5"/>
        <v>98</v>
      </c>
      <c r="B120" s="64"/>
      <c r="C120" s="77" t="s">
        <v>73</v>
      </c>
      <c r="D120" s="69"/>
      <c r="E120" s="72"/>
      <c r="F120" s="69" t="s">
        <v>42</v>
      </c>
      <c r="G120" s="69">
        <v>1</v>
      </c>
      <c r="H120" s="29"/>
      <c r="I120" s="30"/>
      <c r="J120" s="30"/>
      <c r="K120" s="30"/>
      <c r="L120" s="30"/>
      <c r="M120" s="32"/>
      <c r="N120" s="32"/>
      <c r="O120" s="32"/>
      <c r="P120" s="32"/>
      <c r="Q120" s="32"/>
      <c r="R120" s="32"/>
    </row>
    <row r="121" spans="1:21" s="28" customFormat="1" ht="15.75">
      <c r="A121" s="33"/>
      <c r="B121" s="34"/>
      <c r="C121" s="35"/>
      <c r="D121" s="35"/>
      <c r="E121" s="35"/>
      <c r="F121" s="36"/>
      <c r="G121" s="37"/>
      <c r="H121" s="38"/>
      <c r="I121" s="39"/>
      <c r="J121" s="39"/>
      <c r="K121" s="39"/>
      <c r="L121" s="39"/>
      <c r="M121" s="40"/>
      <c r="N121" s="40"/>
      <c r="O121" s="32"/>
      <c r="P121" s="41"/>
      <c r="Q121" s="41"/>
      <c r="R121" s="41"/>
    </row>
    <row r="122" spans="1:21" s="10" customFormat="1" ht="15">
      <c r="A122" s="42"/>
      <c r="B122" s="43"/>
      <c r="C122" s="44" t="s">
        <v>26</v>
      </c>
      <c r="D122" s="44"/>
      <c r="E122" s="44"/>
      <c r="F122" s="45" t="s">
        <v>27</v>
      </c>
      <c r="G122" s="46"/>
      <c r="H122" s="47"/>
      <c r="I122" s="47"/>
      <c r="J122" s="47"/>
      <c r="K122" s="47"/>
      <c r="L122" s="47"/>
      <c r="M122" s="47"/>
      <c r="N122" s="47">
        <f>SUM(N17:N120)</f>
        <v>0</v>
      </c>
      <c r="O122" s="47">
        <f>SUM(O17:O120)</f>
        <v>0</v>
      </c>
      <c r="P122" s="47">
        <f>SUM(P17:P120)</f>
        <v>0</v>
      </c>
      <c r="Q122" s="47">
        <f>SUM(Q17:Q120)</f>
        <v>0</v>
      </c>
      <c r="R122" s="47">
        <f>SUM(R17:R120)</f>
        <v>0</v>
      </c>
      <c r="S122" s="9"/>
      <c r="T122" s="9"/>
      <c r="U122" s="9"/>
    </row>
    <row r="123" spans="1:21" s="3" customFormat="1" ht="15">
      <c r="A123" s="48"/>
      <c r="B123" s="49"/>
      <c r="C123" s="134" t="s">
        <v>131</v>
      </c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50"/>
      <c r="O123" s="50"/>
      <c r="P123" s="51">
        <f>ROUND(P122*0.03,2)</f>
        <v>0</v>
      </c>
      <c r="Q123" s="42"/>
      <c r="R123" s="50">
        <f>P123</f>
        <v>0</v>
      </c>
    </row>
    <row r="124" spans="1:21" s="3" customFormat="1" ht="15">
      <c r="A124" s="48"/>
      <c r="B124" s="49"/>
      <c r="C124" s="135" t="s">
        <v>28</v>
      </c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52"/>
      <c r="O124" s="52"/>
      <c r="P124" s="52"/>
      <c r="Q124" s="52"/>
      <c r="R124" s="52">
        <f>SUM(R122:R123)</f>
        <v>0</v>
      </c>
    </row>
    <row r="125" spans="1:21" s="10" customFormat="1" ht="15">
      <c r="A125" s="136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53" t="s">
        <v>29</v>
      </c>
      <c r="P125" s="54"/>
      <c r="Q125" s="54"/>
      <c r="R125" s="55">
        <f>R124</f>
        <v>0</v>
      </c>
      <c r="S125" s="9"/>
      <c r="T125" s="9"/>
      <c r="U125" s="9"/>
    </row>
    <row r="126" spans="1:21" s="10" customFormat="1" ht="14.25">
      <c r="A126" s="138"/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40"/>
      <c r="Q126" s="140"/>
      <c r="R126" s="141"/>
      <c r="S126" s="9"/>
      <c r="T126" s="9"/>
      <c r="U126" s="9"/>
    </row>
    <row r="127" spans="1:21" s="3" customFormat="1" ht="15">
      <c r="A127" s="142" t="s">
        <v>30</v>
      </c>
      <c r="B127" s="143"/>
      <c r="C127" s="144"/>
      <c r="D127" s="144"/>
      <c r="E127" s="144"/>
      <c r="F127" s="144"/>
      <c r="G127" s="144"/>
      <c r="H127" s="145"/>
      <c r="I127" s="145"/>
      <c r="J127" s="145"/>
      <c r="K127" s="145" t="s">
        <v>31</v>
      </c>
      <c r="L127" s="145"/>
      <c r="M127" s="145"/>
      <c r="N127" s="144"/>
      <c r="O127" s="144"/>
      <c r="P127" s="144"/>
      <c r="Q127" s="144"/>
      <c r="R127" s="146"/>
    </row>
    <row r="128" spans="1:21" s="3" customFormat="1" ht="15">
      <c r="A128" s="142"/>
      <c r="B128" s="143"/>
      <c r="C128" s="147" t="s">
        <v>32</v>
      </c>
      <c r="D128" s="147"/>
      <c r="E128" s="147"/>
      <c r="F128" s="147"/>
      <c r="G128" s="147"/>
      <c r="H128" s="145"/>
      <c r="I128" s="145"/>
      <c r="J128" s="145"/>
      <c r="K128" s="145"/>
      <c r="L128" s="145"/>
      <c r="M128" s="145"/>
      <c r="N128" s="147" t="s">
        <v>32</v>
      </c>
      <c r="O128" s="147"/>
      <c r="P128" s="147"/>
      <c r="Q128" s="147"/>
      <c r="R128" s="148"/>
    </row>
    <row r="129" spans="1:18" s="10" customFormat="1" ht="15">
      <c r="A129" s="149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50"/>
    </row>
    <row r="130" spans="1:18" s="10" customFormat="1" ht="15">
      <c r="A130" s="130"/>
      <c r="B130" s="131"/>
      <c r="C130" s="132"/>
      <c r="D130" s="62"/>
      <c r="E130" s="61"/>
      <c r="F130" s="56"/>
      <c r="G130" s="56"/>
      <c r="H130" s="57"/>
      <c r="I130" s="57"/>
      <c r="J130" s="57"/>
      <c r="K130" s="57"/>
      <c r="L130" s="133"/>
      <c r="M130" s="131"/>
      <c r="N130" s="132"/>
      <c r="O130" s="57"/>
      <c r="P130" s="57"/>
      <c r="Q130" s="57"/>
      <c r="R130" s="58"/>
    </row>
  </sheetData>
  <mergeCells count="52">
    <mergeCell ref="A99:G99"/>
    <mergeCell ref="D12:D13"/>
    <mergeCell ref="A16:G16"/>
    <mergeCell ref="A38:G38"/>
    <mergeCell ref="A58:G58"/>
    <mergeCell ref="A69:G69"/>
    <mergeCell ref="A81:G81"/>
    <mergeCell ref="A130:C130"/>
    <mergeCell ref="L130:N130"/>
    <mergeCell ref="C123:M123"/>
    <mergeCell ref="C124:M124"/>
    <mergeCell ref="A125:N125"/>
    <mergeCell ref="A126:R126"/>
    <mergeCell ref="A127:B127"/>
    <mergeCell ref="C127:G127"/>
    <mergeCell ref="H127:J127"/>
    <mergeCell ref="K127:M127"/>
    <mergeCell ref="N127:R127"/>
    <mergeCell ref="A128:B128"/>
    <mergeCell ref="C128:G128"/>
    <mergeCell ref="H128:M128"/>
    <mergeCell ref="N128:R128"/>
    <mergeCell ref="A129:R129"/>
    <mergeCell ref="Q10:R10"/>
    <mergeCell ref="A11:R11"/>
    <mergeCell ref="A12:A13"/>
    <mergeCell ref="B12:B13"/>
    <mergeCell ref="C12:C13"/>
    <mergeCell ref="F12:F13"/>
    <mergeCell ref="G12:G13"/>
    <mergeCell ref="H12:M12"/>
    <mergeCell ref="N12:R12"/>
    <mergeCell ref="E12:E13"/>
    <mergeCell ref="F9:G9"/>
    <mergeCell ref="H9:J9"/>
    <mergeCell ref="K9:N9"/>
    <mergeCell ref="O9:P9"/>
    <mergeCell ref="A10:K10"/>
    <mergeCell ref="L10:M10"/>
    <mergeCell ref="A6:B6"/>
    <mergeCell ref="C6:R6"/>
    <mergeCell ref="A7:B7"/>
    <mergeCell ref="C7:R7"/>
    <mergeCell ref="A8:B8"/>
    <mergeCell ref="C8:R8"/>
    <mergeCell ref="A5:B5"/>
    <mergeCell ref="C5:R5"/>
    <mergeCell ref="A1:R1"/>
    <mergeCell ref="A2:R2"/>
    <mergeCell ref="A3:R3"/>
    <mergeCell ref="A4:B4"/>
    <mergeCell ref="C4: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Klints</dc:creator>
  <cp:lastModifiedBy>Jevgēnijs Gramsts</cp:lastModifiedBy>
  <dcterms:created xsi:type="dcterms:W3CDTF">2017-06-01T10:21:58Z</dcterms:created>
  <dcterms:modified xsi:type="dcterms:W3CDTF">2018-08-28T08:05:44Z</dcterms:modified>
</cp:coreProperties>
</file>